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748" activeTab="0"/>
  </bookViews>
  <sheets>
    <sheet name="39.2018 - Pak. 1-4" sheetId="1" r:id="rId1"/>
  </sheets>
  <definedNames>
    <definedName name="stawkaVAT" localSheetId="0">#REF!</definedName>
    <definedName name="stawkaVAT">#REF!</definedName>
    <definedName name="VAT" localSheetId="0">#REF!</definedName>
    <definedName name="VAT">#REF!</definedName>
  </definedNames>
  <calcPr fullCalcOnLoad="1"/>
</workbook>
</file>

<file path=xl/sharedStrings.xml><?xml version="1.0" encoding="utf-8"?>
<sst xmlns="http://schemas.openxmlformats.org/spreadsheetml/2006/main" count="266" uniqueCount="184">
  <si>
    <t>Opis przedmiotu zamówienia</t>
  </si>
  <si>
    <t>Jednostka miary</t>
  </si>
  <si>
    <t>Ilość</t>
  </si>
  <si>
    <t>Wartość brutto</t>
  </si>
  <si>
    <t>Wartość netto</t>
  </si>
  <si>
    <t>Cena jednostkowa brutto</t>
  </si>
  <si>
    <t>Dawka</t>
  </si>
  <si>
    <t>L.p.</t>
  </si>
  <si>
    <t>RAZEM</t>
  </si>
  <si>
    <t>………………………………………..</t>
  </si>
  <si>
    <t>podpis</t>
  </si>
  <si>
    <t>300 mg</t>
  </si>
  <si>
    <t>fiol.</t>
  </si>
  <si>
    <t>500 mg</t>
  </si>
  <si>
    <t>amp.</t>
  </si>
  <si>
    <t>250 mg</t>
  </si>
  <si>
    <t>30 mg</t>
  </si>
  <si>
    <t>Clarithromycin - proszek do sporz. roztworu do infuzji i.v.</t>
  </si>
  <si>
    <t>400 mg</t>
  </si>
  <si>
    <t>op. 30 tabl.</t>
  </si>
  <si>
    <t>25 mg</t>
  </si>
  <si>
    <t>1 mg</t>
  </si>
  <si>
    <t>2 mg</t>
  </si>
  <si>
    <t>10 mg</t>
  </si>
  <si>
    <t>100 mg</t>
  </si>
  <si>
    <t>5 mg</t>
  </si>
  <si>
    <t>op. 20 tabl.</t>
  </si>
  <si>
    <t>Macrogols + sodium sulfate - proszek do przyg. roztworu doustnego</t>
  </si>
  <si>
    <t>74 g</t>
  </si>
  <si>
    <t xml:space="preserve">Budesonide - proszek do inhalacji </t>
  </si>
  <si>
    <t>100 µg</t>
  </si>
  <si>
    <t>poj. 100 dawek</t>
  </si>
  <si>
    <t>Clomethiazole</t>
  </si>
  <si>
    <t>op. 100 kaps.</t>
  </si>
  <si>
    <t>Lidocaine + prilocaine - krem</t>
  </si>
  <si>
    <t>25 mg + 25 mg</t>
  </si>
  <si>
    <t>op. 30 g tuba</t>
  </si>
  <si>
    <t xml:space="preserve">100 mg+ 100 µg </t>
  </si>
  <si>
    <t>op. 5 ml</t>
  </si>
  <si>
    <t xml:space="preserve">25 mg </t>
  </si>
  <si>
    <t>Methyldopa</t>
  </si>
  <si>
    <t>op. 50 tabl.</t>
  </si>
  <si>
    <t>Benserazide + levodopa - tabl. do sporz. zaw. p.o.</t>
  </si>
  <si>
    <t xml:space="preserve">100 mg + 25 mg </t>
  </si>
  <si>
    <t>op. 100 tabl.</t>
  </si>
  <si>
    <t>Nimodipine</t>
  </si>
  <si>
    <t>Dorzolamide + timolol - krople do oczu</t>
  </si>
  <si>
    <t xml:space="preserve">20 mg + 5 mg </t>
  </si>
  <si>
    <t xml:space="preserve"> 0,04 µg/0,1 ml</t>
  </si>
  <si>
    <t>Brimonidine - 10 mg/ml krople do oczu</t>
  </si>
  <si>
    <t>Levofloxacin -  5 mg/ml - krople do oczu</t>
  </si>
  <si>
    <t>50 mg</t>
  </si>
  <si>
    <t>Metoprolol tartrate</t>
  </si>
  <si>
    <t>Moxifloxacin - 5 mg/ml krople do oczu</t>
  </si>
  <si>
    <t xml:space="preserve">Travoprost - 40 µg/ml krople do oczu </t>
  </si>
  <si>
    <t>op. 2,5 ml</t>
  </si>
  <si>
    <t>Fluticasone propionate + salmeterol - proszek do inhalacji</t>
  </si>
  <si>
    <t>250 µg +50 µg</t>
  </si>
  <si>
    <t>op. 60 dawek</t>
  </si>
  <si>
    <t>Dexamethasone + tobramycin - krople do oczu</t>
  </si>
  <si>
    <t>op. 10 amp.</t>
  </si>
  <si>
    <t>op. 5 amp.</t>
  </si>
  <si>
    <t>Lidocaine 20 mg/ml - roztwór do inj.</t>
  </si>
  <si>
    <t>Bupivacaine + epinephrine 0,5 %  - roztwór do inj.</t>
  </si>
  <si>
    <t>Fenpiverine + metamizole + pitofenon - roztwór do wstrzykiwań</t>
  </si>
  <si>
    <t xml:space="preserve">2,5 g+10 mg +0,1mg </t>
  </si>
  <si>
    <t>op. 20 amp.</t>
  </si>
  <si>
    <t>1 fiol.</t>
  </si>
  <si>
    <t>op. 5 fiol.</t>
  </si>
  <si>
    <t>Caspofungin - 5 mg/ml proszek do przyg. koncentratu do sporz. roztworu do inf.</t>
  </si>
  <si>
    <t>Pamidronate disodium - 3 mg/ml koncentrat do sporz. roztw. do inf.</t>
  </si>
  <si>
    <t>10-o % roztwór wodny roztwor PVP- jodu, preparat odkażający do skóry, błon śluzowych i ran ; aktywny w stosunku do B,V,F, Tbc, S</t>
  </si>
  <si>
    <t xml:space="preserve">100mg/ml </t>
  </si>
  <si>
    <t>Alteplase - proszek i rozp. do sporz. roztw. do inf.</t>
  </si>
  <si>
    <t>op. 10 fiol.</t>
  </si>
  <si>
    <t>Cisatracurium - 2 mg/ml roztwór do wstrzykiwań lub infuzji</t>
  </si>
  <si>
    <t xml:space="preserve">Fluorescein sodium -100 mg/ml roztwór do wstrzykiwań </t>
  </si>
  <si>
    <t>op. 12 fiol.</t>
  </si>
  <si>
    <t>Octreotide - 50 µg/ml roztwór do wstrzykiwań</t>
  </si>
  <si>
    <t>Octreotide - 100 µg/ml roztwór do wstrzykiwań</t>
  </si>
  <si>
    <t>50 µg</t>
  </si>
  <si>
    <t>op. 40 g</t>
  </si>
  <si>
    <t xml:space="preserve">Silver sulfathiazole -  krem </t>
  </si>
  <si>
    <t>20 mg/ml</t>
  </si>
  <si>
    <t xml:space="preserve">Filgrastim - roztwór do wstrzykiwań lub infuzji </t>
  </si>
  <si>
    <t xml:space="preserve">PAKIET </t>
  </si>
  <si>
    <t>Wartość Netto</t>
  </si>
  <si>
    <t xml:space="preserve">Wartość Brutto </t>
  </si>
  <si>
    <t xml:space="preserve">Suma </t>
  </si>
  <si>
    <t>Tuberculin - roztwór do inj. śródskórnych</t>
  </si>
  <si>
    <t>Loversolum -  roztwór do wstrzykiwań i infuzji</t>
  </si>
  <si>
    <t>1 µg</t>
  </si>
  <si>
    <t>op. 5 czopków</t>
  </si>
  <si>
    <t>10 mg/g</t>
  </si>
  <si>
    <t>op. 6 tabl.</t>
  </si>
  <si>
    <t>op.  10 czopków</t>
  </si>
  <si>
    <t>105 mg jonów żelaza II</t>
  </si>
  <si>
    <t>300 j.m./g</t>
  </si>
  <si>
    <t>op. 20 g</t>
  </si>
  <si>
    <t>391 mg (10 mEq) jonów potasu</t>
  </si>
  <si>
    <t>-</t>
  </si>
  <si>
    <t>Allantoine zasypka</t>
  </si>
  <si>
    <t>Allantoine + Dexpanthenol</t>
  </si>
  <si>
    <t>2g alantoiny, 5g dekspantenolu</t>
  </si>
  <si>
    <t>Insulin aspart - analog insuliny ludzkiej szybko działający</t>
  </si>
  <si>
    <t>100 j./ml</t>
  </si>
  <si>
    <t>Insulin aspart + insulin aspart protaminated -dwufazowy analog insuliny</t>
  </si>
  <si>
    <t>30% insuliny aspart, 70% insuliny aspart krystalizowanej z protaminą</t>
  </si>
  <si>
    <t>50% insuliny aspart, 50% insuliny aspart krystalizowanej z protaminą</t>
  </si>
  <si>
    <t>Insulin detemir  - analog insuliny ludzkiej długo działający</t>
  </si>
  <si>
    <t>50mg/g</t>
  </si>
  <si>
    <t>op. 30 g</t>
  </si>
  <si>
    <t>100 µg/dawka</t>
  </si>
  <si>
    <t>op. 200 dawek</t>
  </si>
  <si>
    <t>op.  50 tabl.</t>
  </si>
  <si>
    <t xml:space="preserve"> 30 g</t>
  </si>
  <si>
    <t>op. 1 tabl.</t>
  </si>
  <si>
    <t>op. 10 amp. 3 ml</t>
  </si>
  <si>
    <t>op. 10 wkł. 3 ml</t>
  </si>
  <si>
    <t>op. 100 g</t>
  </si>
  <si>
    <t>op. 35 g</t>
  </si>
  <si>
    <t>Allantoine maść</t>
  </si>
  <si>
    <t>Albendazole</t>
  </si>
  <si>
    <t>Alfacalcidol</t>
  </si>
  <si>
    <t>Bisacodyl</t>
  </si>
  <si>
    <t>Clotrimazole - krem</t>
  </si>
  <si>
    <t>Clotrimazole</t>
  </si>
  <si>
    <t>Diazepam</t>
  </si>
  <si>
    <t>Diclofenac</t>
  </si>
  <si>
    <t xml:space="preserve">Heparin - krem </t>
  </si>
  <si>
    <t>Nitrazepam</t>
  </si>
  <si>
    <t>Oxazepam</t>
  </si>
  <si>
    <t>Phenylbutazone</t>
  </si>
  <si>
    <t>Salbutamol - aerozol wziewny, zawiesina</t>
  </si>
  <si>
    <t>Potassium chloride - tabl. o przedł. uwalnianiu</t>
  </si>
  <si>
    <t>Bhenylbutazone - maść</t>
  </si>
  <si>
    <t>sasz.</t>
  </si>
  <si>
    <t xml:space="preserve">Budesonide - 0,5 mg/ml zaw. do nebulizacji </t>
  </si>
  <si>
    <t>op.  200 ml</t>
  </si>
  <si>
    <t>10 mg/5ml</t>
  </si>
  <si>
    <t>op. 30 ml</t>
  </si>
  <si>
    <t>op. 1000 ml</t>
  </si>
  <si>
    <t>Lidocaine + phenylephrine + tropicamide r-r do wstrzykiwań</t>
  </si>
  <si>
    <t>20 ampułek 0,6 ml</t>
  </si>
  <si>
    <t>10 mg + 3,1 mg + 0,2 mg /ml</t>
  </si>
  <si>
    <t>Iron (II) sulfate - tabl. o przedł.uwalnianiu</t>
  </si>
  <si>
    <t>Teophylline - tabl. o przedł. uwalnianiu</t>
  </si>
  <si>
    <t>Carbachol - 0,1 mg/ml roztwór do stos. wewnątrzgałkowego</t>
  </si>
  <si>
    <t>30 mln j.m./0,5 ml</t>
  </si>
  <si>
    <t>48 mln j.m./0,5 ml</t>
  </si>
  <si>
    <t>op. amp.-strz.</t>
  </si>
  <si>
    <t>350 mg jodu/ml</t>
  </si>
  <si>
    <t>300 mg jodu/ml</t>
  </si>
  <si>
    <t>op.  100 ml</t>
  </si>
  <si>
    <t>op.  50 ml</t>
  </si>
  <si>
    <t>0,15 mg/1,5 ml</t>
  </si>
  <si>
    <t>op.12 fiol.</t>
  </si>
  <si>
    <t>1000 mg/50ml</t>
  </si>
  <si>
    <t xml:space="preserve">3 mg + 1 mg </t>
  </si>
  <si>
    <t>pakiet 2</t>
  </si>
  <si>
    <t>Pakiet 2</t>
  </si>
  <si>
    <r>
      <t>Cefuroxime - zestaw : proszek do sporz. roztworu do inj. + igła z filtrem 5</t>
    </r>
    <r>
      <rPr>
        <sz val="7"/>
        <rFont val="Calibri"/>
        <family val="2"/>
      </rPr>
      <t>µ</t>
    </r>
  </si>
  <si>
    <t>Podatek VAT (%)</t>
  </si>
  <si>
    <t>Pakiet 1</t>
  </si>
  <si>
    <t>Pakiet 3</t>
  </si>
  <si>
    <t>pakiet 1</t>
  </si>
  <si>
    <t>pakiet 3</t>
  </si>
  <si>
    <t>pakiet 4</t>
  </si>
  <si>
    <t>Nazwa producenta</t>
  </si>
  <si>
    <t>Podatek VAT 
(%)</t>
  </si>
  <si>
    <t xml:space="preserve">Cena jednostkowa netto   </t>
  </si>
  <si>
    <t>Podatek VAT
 (%)</t>
  </si>
  <si>
    <t>Ornithine aspartate - 500 mg/ml koncentrat do sporz. r-ru. do inf.</t>
  </si>
  <si>
    <t>5g/10 ml</t>
  </si>
  <si>
    <t>Amantadine sulfate -  0,4 mg/ml  r-r do inf.</t>
  </si>
  <si>
    <t>200 mg /500 ml</t>
  </si>
  <si>
    <t>op. 10 fl.</t>
  </si>
  <si>
    <t xml:space="preserve">Amantadinum </t>
  </si>
  <si>
    <t xml:space="preserve">100 mg </t>
  </si>
  <si>
    <t xml:space="preserve"> Cena jednostkowa netto</t>
  </si>
  <si>
    <t xml:space="preserve"> Cena jednostkowa netto </t>
  </si>
  <si>
    <t>1. Nazwa handlowa
2. EAN</t>
  </si>
  <si>
    <t>Pakiet 4</t>
  </si>
  <si>
    <t>Załącznik nr 3 do SIWZ - Formularz asortymentowo-cenowy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</si>
</sst>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43">
    <font>
      <sz val="10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Calibri"/>
      <family val="2"/>
    </font>
    <font>
      <sz val="7"/>
      <name val="Calibri "/>
      <family val="0"/>
    </font>
    <font>
      <b/>
      <sz val="7"/>
      <name val="Calibri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4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0" applyNumberFormat="1" applyFont="1" applyAlignment="1">
      <alignment vertical="center"/>
    </xf>
    <xf numFmtId="1" fontId="4" fillId="0" borderId="12" xfId="0" applyNumberFormat="1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left" vertical="center" wrapText="1"/>
    </xf>
    <xf numFmtId="168" fontId="5" fillId="0" borderId="13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44" fontId="5" fillId="0" borderId="11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vertical="center"/>
    </xf>
    <xf numFmtId="168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4" fontId="4" fillId="0" borderId="0" xfId="0" applyNumberFormat="1" applyFont="1" applyAlignment="1">
      <alignment horizontal="center" vertical="center" wrapText="1"/>
    </xf>
    <xf numFmtId="168" fontId="5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4" fontId="4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4" fontId="4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35" borderId="0" xfId="0" applyNumberFormat="1" applyFont="1" applyFill="1" applyAlignment="1">
      <alignment horizontal="center" vertical="center" wrapText="1"/>
    </xf>
    <xf numFmtId="168" fontId="5" fillId="36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4" fillId="0" borderId="0" xfId="0" applyNumberFormat="1" applyFont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44" fontId="4" fillId="35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44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/>
    </xf>
    <xf numFmtId="168" fontId="5" fillId="0" borderId="12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68" fontId="4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68" fontId="5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8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vertical="center" wrapText="1"/>
    </xf>
    <xf numFmtId="0" fontId="4" fillId="37" borderId="0" xfId="0" applyFont="1" applyFill="1" applyBorder="1" applyAlignment="1">
      <alignment horizontal="left" vertical="center" wrapText="1"/>
    </xf>
    <xf numFmtId="168" fontId="4" fillId="36" borderId="0" xfId="0" applyNumberFormat="1" applyFont="1" applyFill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44" fontId="4" fillId="35" borderId="15" xfId="0" applyNumberFormat="1" applyFont="1" applyFill="1" applyBorder="1" applyAlignment="1">
      <alignment horizontal="center" vertical="center" wrapText="1"/>
    </xf>
    <xf numFmtId="8" fontId="4" fillId="35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168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/>
    </xf>
    <xf numFmtId="44" fontId="4" fillId="0" borderId="0" xfId="0" applyNumberFormat="1" applyFont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37" borderId="0" xfId="0" applyFont="1" applyFill="1" applyAlignment="1">
      <alignment vertical="center"/>
    </xf>
    <xf numFmtId="44" fontId="7" fillId="0" borderId="0" xfId="0" applyNumberFormat="1" applyFont="1" applyAlignment="1">
      <alignment horizontal="center" vertical="center"/>
    </xf>
    <xf numFmtId="4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44" fontId="8" fillId="0" borderId="11" xfId="0" applyNumberFormat="1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7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4" fontId="7" fillId="0" borderId="11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4" fontId="7" fillId="0" borderId="13" xfId="0" applyNumberFormat="1" applyFont="1" applyBorder="1" applyAlignment="1">
      <alignment horizontal="right" vertical="center" wrapText="1"/>
    </xf>
    <xf numFmtId="0" fontId="7" fillId="37" borderId="12" xfId="0" applyFont="1" applyFill="1" applyBorder="1" applyAlignment="1">
      <alignment vertical="center" wrapText="1"/>
    </xf>
    <xf numFmtId="0" fontId="7" fillId="38" borderId="13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37" borderId="0" xfId="0" applyFont="1" applyFill="1" applyAlignment="1">
      <alignment vertical="center"/>
    </xf>
    <xf numFmtId="168" fontId="8" fillId="0" borderId="12" xfId="0" applyNumberFormat="1" applyFont="1" applyBorder="1" applyAlignment="1">
      <alignment horizontal="center" vertical="center" wrapText="1"/>
    </xf>
    <xf numFmtId="168" fontId="8" fillId="33" borderId="13" xfId="0" applyNumberFormat="1" applyFont="1" applyFill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168" fontId="8" fillId="36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8" fontId="8" fillId="36" borderId="17" xfId="0" applyNumberFormat="1" applyFont="1" applyFill="1" applyBorder="1" applyAlignment="1">
      <alignment horizontal="center" vertical="center" wrapText="1"/>
    </xf>
    <xf numFmtId="168" fontId="8" fillId="36" borderId="16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39" borderId="0" xfId="0" applyFont="1" applyFill="1" applyAlignment="1">
      <alignment horizontal="center" wrapText="1"/>
    </xf>
    <xf numFmtId="168" fontId="4" fillId="0" borderId="19" xfId="0" applyNumberFormat="1" applyFont="1" applyBorder="1" applyAlignment="1">
      <alignment horizontal="right" vertical="center"/>
    </xf>
    <xf numFmtId="168" fontId="4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8" fontId="5" fillId="0" borderId="19" xfId="0" applyNumberFormat="1" applyFont="1" applyBorder="1" applyAlignment="1">
      <alignment horizontal="right" vertical="center"/>
    </xf>
    <xf numFmtId="168" fontId="5" fillId="0" borderId="20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44" fontId="4" fillId="0" borderId="0" xfId="6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130" zoomScaleNormal="130" workbookViewId="0" topLeftCell="A70">
      <selection activeCell="K84" sqref="K84:L84"/>
    </sheetView>
  </sheetViews>
  <sheetFormatPr defaultColWidth="8.8515625" defaultRowHeight="12.75"/>
  <cols>
    <col min="1" max="1" width="3.57421875" style="84" bestFit="1" customWidth="1"/>
    <col min="2" max="2" width="49.421875" style="74" customWidth="1"/>
    <col min="3" max="3" width="14.140625" style="23" customWidth="1"/>
    <col min="4" max="4" width="11.28125" style="22" customWidth="1"/>
    <col min="5" max="5" width="5.00390625" style="43" bestFit="1" customWidth="1"/>
    <col min="6" max="6" width="8.57421875" style="4" customWidth="1"/>
    <col min="7" max="7" width="9.140625" style="1" customWidth="1"/>
    <col min="8" max="8" width="6.57421875" style="1" customWidth="1"/>
    <col min="9" max="9" width="8.140625" style="5" customWidth="1"/>
    <col min="10" max="10" width="9.28125" style="5" customWidth="1"/>
    <col min="11" max="11" width="12.7109375" style="5" customWidth="1"/>
    <col min="12" max="16384" width="8.8515625" style="5" customWidth="1"/>
  </cols>
  <sheetData>
    <row r="1" spans="1:10" s="11" customFormat="1" ht="21.75" customHeight="1">
      <c r="A1" s="79"/>
      <c r="C1" s="28"/>
      <c r="D1" s="29"/>
      <c r="E1" s="30"/>
      <c r="F1" s="27"/>
      <c r="H1" s="123" t="s">
        <v>183</v>
      </c>
      <c r="I1" s="123"/>
      <c r="J1" s="123"/>
    </row>
    <row r="2" spans="1:10" s="11" customFormat="1" ht="9.75">
      <c r="A2" s="79"/>
      <c r="B2" s="126" t="s">
        <v>163</v>
      </c>
      <c r="C2" s="126"/>
      <c r="D2" s="32"/>
      <c r="E2" s="33"/>
      <c r="F2" s="24"/>
      <c r="G2" s="22"/>
      <c r="H2" s="22"/>
      <c r="I2" s="22"/>
      <c r="J2" s="22"/>
    </row>
    <row r="3" spans="1:12" s="86" customFormat="1" ht="27">
      <c r="A3" s="80" t="s">
        <v>7</v>
      </c>
      <c r="B3" s="14" t="s">
        <v>0</v>
      </c>
      <c r="C3" s="40" t="s">
        <v>6</v>
      </c>
      <c r="D3" s="14" t="s">
        <v>1</v>
      </c>
      <c r="E3" s="41" t="s">
        <v>2</v>
      </c>
      <c r="F3" s="15" t="s">
        <v>179</v>
      </c>
      <c r="G3" s="16" t="s">
        <v>5</v>
      </c>
      <c r="H3" s="14" t="s">
        <v>169</v>
      </c>
      <c r="I3" s="16" t="s">
        <v>4</v>
      </c>
      <c r="J3" s="16" t="s">
        <v>3</v>
      </c>
      <c r="K3" s="134" t="s">
        <v>181</v>
      </c>
      <c r="L3" s="134" t="s">
        <v>168</v>
      </c>
    </row>
    <row r="4" spans="1:12" s="11" customFormat="1" ht="9.75">
      <c r="A4" s="81">
        <v>1</v>
      </c>
      <c r="B4" s="78" t="s">
        <v>17</v>
      </c>
      <c r="C4" s="51" t="s">
        <v>13</v>
      </c>
      <c r="D4" s="34" t="s">
        <v>12</v>
      </c>
      <c r="E4" s="35">
        <v>300</v>
      </c>
      <c r="F4" s="36"/>
      <c r="G4" s="20">
        <f>ROUND(F4*(1+H4),2)</f>
        <v>0</v>
      </c>
      <c r="H4" s="53">
        <v>0.08</v>
      </c>
      <c r="I4" s="20">
        <f>(ROUND(F4*E4,2))</f>
        <v>0</v>
      </c>
      <c r="J4" s="20">
        <f>ROUND(I4*(1+H4),2)</f>
        <v>0</v>
      </c>
      <c r="K4" s="61"/>
      <c r="L4" s="61"/>
    </row>
    <row r="5" spans="1:12" ht="19.5">
      <c r="A5" s="82">
        <v>2</v>
      </c>
      <c r="B5" s="50" t="s">
        <v>69</v>
      </c>
      <c r="C5" s="46" t="s">
        <v>51</v>
      </c>
      <c r="D5" s="47" t="s">
        <v>12</v>
      </c>
      <c r="E5" s="48">
        <v>5</v>
      </c>
      <c r="F5" s="49"/>
      <c r="G5" s="20">
        <f>ROUND(F5*(1+H5),2)</f>
        <v>0</v>
      </c>
      <c r="H5" s="53">
        <v>0.08</v>
      </c>
      <c r="I5" s="20">
        <f>(ROUND(F5*E5,2))</f>
        <v>0</v>
      </c>
      <c r="J5" s="20">
        <f>ROUND(I5*(1+H5),2)</f>
        <v>0</v>
      </c>
      <c r="K5" s="59"/>
      <c r="L5" s="59"/>
    </row>
    <row r="6" spans="1:12" ht="9.75">
      <c r="A6" s="82">
        <v>3</v>
      </c>
      <c r="B6" s="57" t="s">
        <v>147</v>
      </c>
      <c r="C6" s="46" t="s">
        <v>155</v>
      </c>
      <c r="D6" s="47" t="s">
        <v>156</v>
      </c>
      <c r="E6" s="48">
        <v>10</v>
      </c>
      <c r="F6" s="49"/>
      <c r="G6" s="20">
        <f>ROUND(F6*(1+H6),2)</f>
        <v>0</v>
      </c>
      <c r="H6" s="53">
        <v>0.08</v>
      </c>
      <c r="I6" s="20">
        <f aca="true" t="shared" si="0" ref="I6:I17">(ROUND(F6*E6,2))</f>
        <v>0</v>
      </c>
      <c r="J6" s="20">
        <f aca="true" t="shared" si="1" ref="J6:J17">ROUND(I6*(1+H6),2)</f>
        <v>0</v>
      </c>
      <c r="K6" s="59"/>
      <c r="L6" s="59"/>
    </row>
    <row r="7" spans="1:12" ht="9.75">
      <c r="A7" s="81">
        <v>4</v>
      </c>
      <c r="B7" s="120" t="s">
        <v>71</v>
      </c>
      <c r="C7" s="120" t="s">
        <v>72</v>
      </c>
      <c r="D7" s="47" t="s">
        <v>140</v>
      </c>
      <c r="E7" s="48">
        <v>150</v>
      </c>
      <c r="F7" s="49"/>
      <c r="G7" s="20">
        <f>ROUND(F7*(1+H7),2)</f>
        <v>0</v>
      </c>
      <c r="H7" s="53">
        <v>0.08</v>
      </c>
      <c r="I7" s="20">
        <f t="shared" si="0"/>
        <v>0</v>
      </c>
      <c r="J7" s="20">
        <f t="shared" si="1"/>
        <v>0</v>
      </c>
      <c r="K7" s="59"/>
      <c r="L7" s="59"/>
    </row>
    <row r="8" spans="1:12" ht="9.75">
      <c r="A8" s="82">
        <v>5</v>
      </c>
      <c r="B8" s="127"/>
      <c r="C8" s="127"/>
      <c r="D8" s="47" t="s">
        <v>141</v>
      </c>
      <c r="E8" s="48">
        <v>150</v>
      </c>
      <c r="F8" s="49"/>
      <c r="G8" s="20">
        <f aca="true" t="shared" si="2" ref="G8:G19">ROUND(F8*(1+H8),2)</f>
        <v>0</v>
      </c>
      <c r="H8" s="53">
        <v>0.08</v>
      </c>
      <c r="I8" s="20">
        <f t="shared" si="0"/>
        <v>0</v>
      </c>
      <c r="J8" s="20">
        <f t="shared" si="1"/>
        <v>0</v>
      </c>
      <c r="K8" s="59"/>
      <c r="L8" s="59"/>
    </row>
    <row r="9" spans="1:12" ht="9.75">
      <c r="A9" s="82">
        <v>6</v>
      </c>
      <c r="B9" s="120" t="s">
        <v>73</v>
      </c>
      <c r="C9" s="46">
        <v>10</v>
      </c>
      <c r="D9" s="47" t="s">
        <v>12</v>
      </c>
      <c r="E9" s="48">
        <v>35</v>
      </c>
      <c r="F9" s="49"/>
      <c r="G9" s="20">
        <f t="shared" si="2"/>
        <v>0</v>
      </c>
      <c r="H9" s="53">
        <v>0.08</v>
      </c>
      <c r="I9" s="20">
        <f t="shared" si="0"/>
        <v>0</v>
      </c>
      <c r="J9" s="20">
        <f t="shared" si="1"/>
        <v>0</v>
      </c>
      <c r="K9" s="59"/>
      <c r="L9" s="59"/>
    </row>
    <row r="10" spans="1:12" ht="9.75">
      <c r="A10" s="81">
        <v>7</v>
      </c>
      <c r="B10" s="121"/>
      <c r="C10" s="46">
        <v>20</v>
      </c>
      <c r="D10" s="47" t="s">
        <v>12</v>
      </c>
      <c r="E10" s="48">
        <v>50</v>
      </c>
      <c r="F10" s="49"/>
      <c r="G10" s="20">
        <f t="shared" si="2"/>
        <v>0</v>
      </c>
      <c r="H10" s="53">
        <v>0.08</v>
      </c>
      <c r="I10" s="20">
        <f t="shared" si="0"/>
        <v>0</v>
      </c>
      <c r="J10" s="20">
        <f t="shared" si="1"/>
        <v>0</v>
      </c>
      <c r="K10" s="59"/>
      <c r="L10" s="59"/>
    </row>
    <row r="11" spans="1:12" ht="9.75">
      <c r="A11" s="82">
        <v>8</v>
      </c>
      <c r="B11" s="127"/>
      <c r="C11" s="46">
        <v>50</v>
      </c>
      <c r="D11" s="47" t="s">
        <v>12</v>
      </c>
      <c r="E11" s="48">
        <v>40</v>
      </c>
      <c r="F11" s="49"/>
      <c r="G11" s="20">
        <f t="shared" si="2"/>
        <v>0</v>
      </c>
      <c r="H11" s="53">
        <v>0.08</v>
      </c>
      <c r="I11" s="20">
        <f t="shared" si="0"/>
        <v>0</v>
      </c>
      <c r="J11" s="20">
        <f t="shared" si="1"/>
        <v>0</v>
      </c>
      <c r="K11" s="59"/>
      <c r="L11" s="59"/>
    </row>
    <row r="12" spans="1:12" ht="9.75">
      <c r="A12" s="82">
        <v>9</v>
      </c>
      <c r="B12" s="37" t="s">
        <v>161</v>
      </c>
      <c r="C12" s="46" t="s">
        <v>51</v>
      </c>
      <c r="D12" s="47" t="s">
        <v>74</v>
      </c>
      <c r="E12" s="48">
        <v>200</v>
      </c>
      <c r="F12" s="49"/>
      <c r="G12" s="20">
        <f t="shared" si="2"/>
        <v>0</v>
      </c>
      <c r="H12" s="53">
        <v>0.08</v>
      </c>
      <c r="I12" s="20">
        <f t="shared" si="0"/>
        <v>0</v>
      </c>
      <c r="J12" s="20">
        <f t="shared" si="1"/>
        <v>0</v>
      </c>
      <c r="K12" s="59"/>
      <c r="L12" s="59"/>
    </row>
    <row r="13" spans="1:12" ht="9.75">
      <c r="A13" s="81">
        <v>10</v>
      </c>
      <c r="B13" s="37" t="s">
        <v>75</v>
      </c>
      <c r="C13" s="46" t="s">
        <v>139</v>
      </c>
      <c r="D13" s="47" t="s">
        <v>68</v>
      </c>
      <c r="E13" s="48">
        <v>600</v>
      </c>
      <c r="F13" s="49"/>
      <c r="G13" s="20">
        <f t="shared" si="2"/>
        <v>0</v>
      </c>
      <c r="H13" s="53">
        <v>0.08</v>
      </c>
      <c r="I13" s="20">
        <f t="shared" si="0"/>
        <v>0</v>
      </c>
      <c r="J13" s="20">
        <f t="shared" si="1"/>
        <v>0</v>
      </c>
      <c r="K13" s="59"/>
      <c r="L13" s="59"/>
    </row>
    <row r="14" spans="1:12" ht="9.75">
      <c r="A14" s="82">
        <v>11</v>
      </c>
      <c r="B14" s="37" t="s">
        <v>76</v>
      </c>
      <c r="C14" s="46" t="s">
        <v>13</v>
      </c>
      <c r="D14" s="47" t="s">
        <v>77</v>
      </c>
      <c r="E14" s="48">
        <v>15</v>
      </c>
      <c r="F14" s="49"/>
      <c r="G14" s="20">
        <f t="shared" si="2"/>
        <v>0</v>
      </c>
      <c r="H14" s="53">
        <v>0.08</v>
      </c>
      <c r="I14" s="20">
        <f t="shared" si="0"/>
        <v>0</v>
      </c>
      <c r="J14" s="20">
        <f t="shared" si="1"/>
        <v>0</v>
      </c>
      <c r="K14" s="59"/>
      <c r="L14" s="59"/>
    </row>
    <row r="15" spans="1:12" ht="9.75">
      <c r="A15" s="82">
        <v>12</v>
      </c>
      <c r="B15" s="37" t="s">
        <v>78</v>
      </c>
      <c r="C15" s="46" t="s">
        <v>80</v>
      </c>
      <c r="D15" s="47" t="s">
        <v>61</v>
      </c>
      <c r="E15" s="48">
        <v>5</v>
      </c>
      <c r="F15" s="49"/>
      <c r="G15" s="20">
        <f t="shared" si="2"/>
        <v>0</v>
      </c>
      <c r="H15" s="53">
        <v>0.08</v>
      </c>
      <c r="I15" s="20">
        <f t="shared" si="0"/>
        <v>0</v>
      </c>
      <c r="J15" s="20">
        <f t="shared" si="1"/>
        <v>0</v>
      </c>
      <c r="K15" s="59"/>
      <c r="L15" s="59"/>
    </row>
    <row r="16" spans="1:12" ht="9.75">
      <c r="A16" s="81">
        <v>13</v>
      </c>
      <c r="B16" s="37" t="s">
        <v>79</v>
      </c>
      <c r="C16" s="46" t="s">
        <v>30</v>
      </c>
      <c r="D16" s="47" t="s">
        <v>61</v>
      </c>
      <c r="E16" s="48">
        <v>85</v>
      </c>
      <c r="F16" s="49"/>
      <c r="G16" s="20">
        <f t="shared" si="2"/>
        <v>0</v>
      </c>
      <c r="H16" s="53">
        <v>0.08</v>
      </c>
      <c r="I16" s="20">
        <f t="shared" si="0"/>
        <v>0</v>
      </c>
      <c r="J16" s="20">
        <f t="shared" si="1"/>
        <v>0</v>
      </c>
      <c r="K16" s="59"/>
      <c r="L16" s="59"/>
    </row>
    <row r="17" spans="1:12" ht="9.75">
      <c r="A17" s="82">
        <v>14</v>
      </c>
      <c r="B17" s="57" t="s">
        <v>82</v>
      </c>
      <c r="C17" s="46" t="s">
        <v>83</v>
      </c>
      <c r="D17" s="47" t="s">
        <v>81</v>
      </c>
      <c r="E17" s="48">
        <v>759</v>
      </c>
      <c r="F17" s="49"/>
      <c r="G17" s="20">
        <f t="shared" si="2"/>
        <v>0</v>
      </c>
      <c r="H17" s="53">
        <v>0.08</v>
      </c>
      <c r="I17" s="20">
        <f t="shared" si="0"/>
        <v>0</v>
      </c>
      <c r="J17" s="20">
        <f t="shared" si="1"/>
        <v>0</v>
      </c>
      <c r="K17" s="59"/>
      <c r="L17" s="59"/>
    </row>
    <row r="18" spans="1:12" ht="9.75">
      <c r="A18" s="82">
        <v>15</v>
      </c>
      <c r="B18" s="120" t="s">
        <v>84</v>
      </c>
      <c r="C18" s="46" t="s">
        <v>148</v>
      </c>
      <c r="D18" s="47" t="s">
        <v>150</v>
      </c>
      <c r="E18" s="48">
        <v>50</v>
      </c>
      <c r="F18" s="36"/>
      <c r="G18" s="20">
        <f t="shared" si="2"/>
        <v>0</v>
      </c>
      <c r="H18" s="53">
        <v>0.08</v>
      </c>
      <c r="I18" s="20">
        <f>(ROUND(F18*E18,2))</f>
        <v>0</v>
      </c>
      <c r="J18" s="20">
        <f>ROUND(I18*(1+H18),2)</f>
        <v>0</v>
      </c>
      <c r="K18" s="59"/>
      <c r="L18" s="59"/>
    </row>
    <row r="19" spans="1:12" ht="9.75">
      <c r="A19" s="81">
        <v>16</v>
      </c>
      <c r="B19" s="127"/>
      <c r="C19" s="46" t="s">
        <v>149</v>
      </c>
      <c r="D19" s="47" t="s">
        <v>150</v>
      </c>
      <c r="E19" s="48">
        <v>1</v>
      </c>
      <c r="F19" s="36"/>
      <c r="G19" s="20">
        <f t="shared" si="2"/>
        <v>0</v>
      </c>
      <c r="H19" s="53">
        <v>0.08</v>
      </c>
      <c r="I19" s="20">
        <f>(ROUND(F19*E19,2))</f>
        <v>0</v>
      </c>
      <c r="J19" s="20">
        <f>ROUND(I19*(1+H19),2)</f>
        <v>0</v>
      </c>
      <c r="K19" s="59"/>
      <c r="L19" s="59"/>
    </row>
    <row r="20" spans="1:12" ht="9.75">
      <c r="A20" s="82">
        <v>17</v>
      </c>
      <c r="B20" s="50" t="s">
        <v>70</v>
      </c>
      <c r="C20" s="46" t="s">
        <v>16</v>
      </c>
      <c r="D20" s="47" t="s">
        <v>14</v>
      </c>
      <c r="E20" s="48">
        <v>5</v>
      </c>
      <c r="F20" s="49"/>
      <c r="G20" s="20">
        <f>ROUND(F20*(1+H20),2)</f>
        <v>0</v>
      </c>
      <c r="H20" s="53">
        <v>0.08</v>
      </c>
      <c r="I20" s="20">
        <f>(ROUND(F20*E20,2))</f>
        <v>0</v>
      </c>
      <c r="J20" s="20">
        <f>ROUND(I20*(1+H20),2)</f>
        <v>0</v>
      </c>
      <c r="K20" s="59"/>
      <c r="L20" s="59"/>
    </row>
    <row r="21" spans="1:12" ht="9.75">
      <c r="A21" s="82">
        <v>18</v>
      </c>
      <c r="B21" s="57" t="s">
        <v>27</v>
      </c>
      <c r="C21" s="46" t="s">
        <v>28</v>
      </c>
      <c r="D21" s="47" t="s">
        <v>136</v>
      </c>
      <c r="E21" s="58">
        <v>50</v>
      </c>
      <c r="F21" s="49"/>
      <c r="G21" s="20">
        <f aca="true" t="shared" si="3" ref="G21:G39">ROUND(F21*(1+H21),2)</f>
        <v>0</v>
      </c>
      <c r="H21" s="53">
        <v>0.08</v>
      </c>
      <c r="I21" s="20">
        <f aca="true" t="shared" si="4" ref="I21:I39">(ROUND(F21*E21,2))</f>
        <v>0</v>
      </c>
      <c r="J21" s="20">
        <f aca="true" t="shared" si="5" ref="J21:J39">ROUND(I21*(1+H21),2)</f>
        <v>0</v>
      </c>
      <c r="K21" s="59"/>
      <c r="L21" s="59"/>
    </row>
    <row r="22" spans="1:12" ht="9.75">
      <c r="A22" s="81">
        <v>19</v>
      </c>
      <c r="B22" s="59" t="s">
        <v>29</v>
      </c>
      <c r="C22" s="42" t="s">
        <v>30</v>
      </c>
      <c r="D22" s="47" t="s">
        <v>31</v>
      </c>
      <c r="E22" s="58">
        <v>5</v>
      </c>
      <c r="F22" s="49"/>
      <c r="G22" s="20">
        <f t="shared" si="3"/>
        <v>0</v>
      </c>
      <c r="H22" s="53">
        <v>0.08</v>
      </c>
      <c r="I22" s="20">
        <f t="shared" si="4"/>
        <v>0</v>
      </c>
      <c r="J22" s="20">
        <f t="shared" si="5"/>
        <v>0</v>
      </c>
      <c r="K22" s="59"/>
      <c r="L22" s="59"/>
    </row>
    <row r="23" spans="1:12" ht="9.75">
      <c r="A23" s="82">
        <v>20</v>
      </c>
      <c r="B23" s="59" t="s">
        <v>32</v>
      </c>
      <c r="C23" s="55" t="s">
        <v>11</v>
      </c>
      <c r="D23" s="47" t="s">
        <v>33</v>
      </c>
      <c r="E23" s="58">
        <v>1</v>
      </c>
      <c r="F23" s="49"/>
      <c r="G23" s="20">
        <f t="shared" si="3"/>
        <v>0</v>
      </c>
      <c r="H23" s="53">
        <v>0.08</v>
      </c>
      <c r="I23" s="20">
        <f t="shared" si="4"/>
        <v>0</v>
      </c>
      <c r="J23" s="20">
        <f t="shared" si="5"/>
        <v>0</v>
      </c>
      <c r="K23" s="59"/>
      <c r="L23" s="59"/>
    </row>
    <row r="24" spans="1:12" ht="9.75">
      <c r="A24" s="82">
        <v>21</v>
      </c>
      <c r="B24" s="46" t="s">
        <v>34</v>
      </c>
      <c r="C24" s="46" t="s">
        <v>35</v>
      </c>
      <c r="D24" s="47" t="s">
        <v>36</v>
      </c>
      <c r="E24" s="58">
        <v>20</v>
      </c>
      <c r="F24" s="49"/>
      <c r="G24" s="20">
        <f t="shared" si="3"/>
        <v>0</v>
      </c>
      <c r="H24" s="53">
        <v>0.08</v>
      </c>
      <c r="I24" s="20">
        <f t="shared" si="4"/>
        <v>0</v>
      </c>
      <c r="J24" s="20">
        <f t="shared" si="5"/>
        <v>0</v>
      </c>
      <c r="K24" s="59"/>
      <c r="L24" s="59"/>
    </row>
    <row r="25" spans="1:12" ht="9.75">
      <c r="A25" s="81">
        <v>22</v>
      </c>
      <c r="B25" s="57" t="s">
        <v>62</v>
      </c>
      <c r="C25" s="46" t="s">
        <v>157</v>
      </c>
      <c r="D25" s="47" t="s">
        <v>68</v>
      </c>
      <c r="E25" s="58">
        <v>60</v>
      </c>
      <c r="F25" s="49"/>
      <c r="G25" s="20">
        <f t="shared" si="3"/>
        <v>0</v>
      </c>
      <c r="H25" s="53">
        <v>0.08</v>
      </c>
      <c r="I25" s="20">
        <f t="shared" si="4"/>
        <v>0</v>
      </c>
      <c r="J25" s="20">
        <f t="shared" si="5"/>
        <v>0</v>
      </c>
      <c r="K25" s="59"/>
      <c r="L25" s="59"/>
    </row>
    <row r="26" spans="1:12" ht="9.75">
      <c r="A26" s="82">
        <v>23</v>
      </c>
      <c r="B26" s="50" t="s">
        <v>63</v>
      </c>
      <c r="C26" s="46" t="s">
        <v>37</v>
      </c>
      <c r="D26" s="47" t="s">
        <v>68</v>
      </c>
      <c r="E26" s="58">
        <v>200</v>
      </c>
      <c r="F26" s="49"/>
      <c r="G26" s="20">
        <f t="shared" si="3"/>
        <v>0</v>
      </c>
      <c r="H26" s="53">
        <v>0.08</v>
      </c>
      <c r="I26" s="20">
        <f t="shared" si="4"/>
        <v>0</v>
      </c>
      <c r="J26" s="20">
        <f t="shared" si="5"/>
        <v>0</v>
      </c>
      <c r="K26" s="59"/>
      <c r="L26" s="59"/>
    </row>
    <row r="27" spans="1:12" ht="9.75">
      <c r="A27" s="82">
        <v>24</v>
      </c>
      <c r="B27" s="50" t="s">
        <v>56</v>
      </c>
      <c r="C27" s="21" t="s">
        <v>57</v>
      </c>
      <c r="D27" s="47" t="s">
        <v>58</v>
      </c>
      <c r="E27" s="58">
        <v>3</v>
      </c>
      <c r="F27" s="49"/>
      <c r="G27" s="20">
        <f t="shared" si="3"/>
        <v>0</v>
      </c>
      <c r="H27" s="53">
        <v>0.08</v>
      </c>
      <c r="I27" s="20">
        <f t="shared" si="4"/>
        <v>0</v>
      </c>
      <c r="J27" s="20">
        <f>ROUND(I27*(1+H27),2)</f>
        <v>0</v>
      </c>
      <c r="K27" s="59"/>
      <c r="L27" s="59"/>
    </row>
    <row r="28" spans="1:12" ht="9.75">
      <c r="A28" s="81">
        <v>25</v>
      </c>
      <c r="B28" s="57" t="s">
        <v>50</v>
      </c>
      <c r="C28" s="61" t="s">
        <v>39</v>
      </c>
      <c r="D28" s="47" t="s">
        <v>38</v>
      </c>
      <c r="E28" s="58">
        <v>2</v>
      </c>
      <c r="F28" s="49"/>
      <c r="G28" s="20">
        <f t="shared" si="3"/>
        <v>0</v>
      </c>
      <c r="H28" s="53">
        <v>0.08</v>
      </c>
      <c r="I28" s="20">
        <f t="shared" si="4"/>
        <v>0</v>
      </c>
      <c r="J28" s="20">
        <f t="shared" si="5"/>
        <v>0</v>
      </c>
      <c r="K28" s="59"/>
      <c r="L28" s="59"/>
    </row>
    <row r="29" spans="1:12" ht="9.75">
      <c r="A29" s="82">
        <v>26</v>
      </c>
      <c r="B29" s="59" t="s">
        <v>40</v>
      </c>
      <c r="C29" s="46" t="s">
        <v>15</v>
      </c>
      <c r="D29" s="47" t="s">
        <v>41</v>
      </c>
      <c r="E29" s="58">
        <v>12</v>
      </c>
      <c r="F29" s="49"/>
      <c r="G29" s="20">
        <f t="shared" si="3"/>
        <v>0</v>
      </c>
      <c r="H29" s="53">
        <v>0.08</v>
      </c>
      <c r="I29" s="20">
        <f t="shared" si="4"/>
        <v>0</v>
      </c>
      <c r="J29" s="20">
        <f t="shared" si="5"/>
        <v>0</v>
      </c>
      <c r="K29" s="59"/>
      <c r="L29" s="59"/>
    </row>
    <row r="30" spans="1:12" ht="9.75">
      <c r="A30" s="82">
        <v>27</v>
      </c>
      <c r="B30" s="59" t="s">
        <v>45</v>
      </c>
      <c r="C30" s="46" t="s">
        <v>16</v>
      </c>
      <c r="D30" s="47" t="s">
        <v>44</v>
      </c>
      <c r="E30" s="58">
        <v>2</v>
      </c>
      <c r="F30" s="49"/>
      <c r="G30" s="20">
        <f t="shared" si="3"/>
        <v>0</v>
      </c>
      <c r="H30" s="53">
        <v>0.08</v>
      </c>
      <c r="I30" s="20">
        <f t="shared" si="4"/>
        <v>0</v>
      </c>
      <c r="J30" s="20">
        <f t="shared" si="5"/>
        <v>0</v>
      </c>
      <c r="K30" s="59"/>
      <c r="L30" s="59"/>
    </row>
    <row r="31" spans="1:12" ht="9.75">
      <c r="A31" s="81">
        <v>28</v>
      </c>
      <c r="B31" s="42" t="s">
        <v>54</v>
      </c>
      <c r="C31" s="46" t="s">
        <v>24</v>
      </c>
      <c r="D31" s="47" t="s">
        <v>55</v>
      </c>
      <c r="E31" s="58">
        <v>5</v>
      </c>
      <c r="F31" s="49"/>
      <c r="G31" s="20">
        <f t="shared" si="3"/>
        <v>0</v>
      </c>
      <c r="H31" s="53">
        <v>0.08</v>
      </c>
      <c r="I31" s="20">
        <f t="shared" si="4"/>
        <v>0</v>
      </c>
      <c r="J31" s="20">
        <f t="shared" si="5"/>
        <v>0</v>
      </c>
      <c r="K31" s="59"/>
      <c r="L31" s="59"/>
    </row>
    <row r="32" spans="1:12" ht="9.75">
      <c r="A32" s="82">
        <v>29</v>
      </c>
      <c r="B32" s="55" t="s">
        <v>53</v>
      </c>
      <c r="C32" s="46" t="s">
        <v>20</v>
      </c>
      <c r="D32" s="18" t="s">
        <v>38</v>
      </c>
      <c r="E32" s="58">
        <v>60</v>
      </c>
      <c r="F32" s="49"/>
      <c r="G32" s="20">
        <f t="shared" si="3"/>
        <v>0</v>
      </c>
      <c r="H32" s="53">
        <v>0.08</v>
      </c>
      <c r="I32" s="20">
        <f t="shared" si="4"/>
        <v>0</v>
      </c>
      <c r="J32" s="20">
        <f t="shared" si="5"/>
        <v>0</v>
      </c>
      <c r="K32" s="59"/>
      <c r="L32" s="59"/>
    </row>
    <row r="33" spans="1:12" ht="9.75">
      <c r="A33" s="82">
        <v>30</v>
      </c>
      <c r="B33" s="42" t="s">
        <v>52</v>
      </c>
      <c r="C33" s="46" t="s">
        <v>51</v>
      </c>
      <c r="D33" s="47" t="s">
        <v>19</v>
      </c>
      <c r="E33" s="58">
        <v>370</v>
      </c>
      <c r="F33" s="49"/>
      <c r="G33" s="20">
        <f t="shared" si="3"/>
        <v>0</v>
      </c>
      <c r="H33" s="53">
        <v>0.08</v>
      </c>
      <c r="I33" s="20">
        <f t="shared" si="4"/>
        <v>0</v>
      </c>
      <c r="J33" s="20">
        <f t="shared" si="5"/>
        <v>0</v>
      </c>
      <c r="K33" s="59"/>
      <c r="L33" s="59"/>
    </row>
    <row r="34" spans="1:12" ht="9.75">
      <c r="A34" s="81">
        <v>31</v>
      </c>
      <c r="B34" s="42" t="s">
        <v>49</v>
      </c>
      <c r="C34" s="46" t="s">
        <v>51</v>
      </c>
      <c r="D34" s="47" t="s">
        <v>38</v>
      </c>
      <c r="E34" s="58">
        <v>1</v>
      </c>
      <c r="F34" s="49"/>
      <c r="G34" s="20">
        <f t="shared" si="3"/>
        <v>0</v>
      </c>
      <c r="H34" s="53">
        <v>0.08</v>
      </c>
      <c r="I34" s="20">
        <f t="shared" si="4"/>
        <v>0</v>
      </c>
      <c r="J34" s="20">
        <f t="shared" si="5"/>
        <v>0</v>
      </c>
      <c r="K34" s="59"/>
      <c r="L34" s="59"/>
    </row>
    <row r="35" spans="1:12" ht="9.75">
      <c r="A35" s="82">
        <v>32</v>
      </c>
      <c r="B35" s="42" t="s">
        <v>137</v>
      </c>
      <c r="C35" s="46" t="s">
        <v>21</v>
      </c>
      <c r="D35" s="47" t="s">
        <v>66</v>
      </c>
      <c r="E35" s="58">
        <v>130</v>
      </c>
      <c r="F35" s="49"/>
      <c r="G35" s="20">
        <f t="shared" si="3"/>
        <v>0</v>
      </c>
      <c r="H35" s="53">
        <v>0.08</v>
      </c>
      <c r="I35" s="20">
        <f t="shared" si="4"/>
        <v>0</v>
      </c>
      <c r="J35" s="20">
        <f t="shared" si="5"/>
        <v>0</v>
      </c>
      <c r="K35" s="59"/>
      <c r="L35" s="59"/>
    </row>
    <row r="36" spans="1:12" ht="9.75">
      <c r="A36" s="82">
        <v>33</v>
      </c>
      <c r="B36" s="42" t="s">
        <v>89</v>
      </c>
      <c r="C36" s="46" t="s">
        <v>48</v>
      </c>
      <c r="D36" s="47" t="s">
        <v>67</v>
      </c>
      <c r="E36" s="58">
        <v>1</v>
      </c>
      <c r="F36" s="49"/>
      <c r="G36" s="20">
        <f t="shared" si="3"/>
        <v>0</v>
      </c>
      <c r="H36" s="53">
        <v>0.08</v>
      </c>
      <c r="I36" s="20">
        <f t="shared" si="4"/>
        <v>0</v>
      </c>
      <c r="J36" s="20">
        <f t="shared" si="5"/>
        <v>0</v>
      </c>
      <c r="K36" s="59"/>
      <c r="L36" s="59"/>
    </row>
    <row r="37" spans="1:12" ht="9.75">
      <c r="A37" s="81">
        <v>34</v>
      </c>
      <c r="B37" s="59" t="s">
        <v>42</v>
      </c>
      <c r="C37" s="46" t="s">
        <v>43</v>
      </c>
      <c r="D37" s="47" t="s">
        <v>44</v>
      </c>
      <c r="E37" s="58">
        <v>5</v>
      </c>
      <c r="F37" s="49"/>
      <c r="G37" s="20">
        <f t="shared" si="3"/>
        <v>0</v>
      </c>
      <c r="H37" s="53">
        <v>0.08</v>
      </c>
      <c r="I37" s="20">
        <f t="shared" si="4"/>
        <v>0</v>
      </c>
      <c r="J37" s="20">
        <f t="shared" si="5"/>
        <v>0</v>
      </c>
      <c r="K37" s="59"/>
      <c r="L37" s="59"/>
    </row>
    <row r="38" spans="1:12" ht="9.75">
      <c r="A38" s="82">
        <v>35</v>
      </c>
      <c r="B38" s="50" t="s">
        <v>46</v>
      </c>
      <c r="C38" s="46" t="s">
        <v>47</v>
      </c>
      <c r="D38" s="47" t="s">
        <v>38</v>
      </c>
      <c r="E38" s="58">
        <v>10</v>
      </c>
      <c r="F38" s="49"/>
      <c r="G38" s="20">
        <f t="shared" si="3"/>
        <v>0</v>
      </c>
      <c r="H38" s="53">
        <v>0.08</v>
      </c>
      <c r="I38" s="20">
        <f t="shared" si="4"/>
        <v>0</v>
      </c>
      <c r="J38" s="20">
        <f t="shared" si="5"/>
        <v>0</v>
      </c>
      <c r="K38" s="59"/>
      <c r="L38" s="59"/>
    </row>
    <row r="39" spans="1:12" ht="9.75">
      <c r="A39" s="82">
        <v>36</v>
      </c>
      <c r="B39" s="57" t="s">
        <v>59</v>
      </c>
      <c r="C39" s="46" t="s">
        <v>158</v>
      </c>
      <c r="D39" s="47" t="s">
        <v>38</v>
      </c>
      <c r="E39" s="58">
        <v>2</v>
      </c>
      <c r="F39" s="49"/>
      <c r="G39" s="20">
        <f t="shared" si="3"/>
        <v>0</v>
      </c>
      <c r="H39" s="53">
        <v>0.08</v>
      </c>
      <c r="I39" s="20">
        <f t="shared" si="4"/>
        <v>0</v>
      </c>
      <c r="J39" s="20">
        <f t="shared" si="5"/>
        <v>0</v>
      </c>
      <c r="K39" s="59"/>
      <c r="L39" s="59"/>
    </row>
    <row r="40" spans="1:12" ht="9.75">
      <c r="A40" s="81">
        <v>37</v>
      </c>
      <c r="B40" s="55" t="s">
        <v>64</v>
      </c>
      <c r="C40" s="55" t="s">
        <v>65</v>
      </c>
      <c r="D40" s="18" t="s">
        <v>60</v>
      </c>
      <c r="E40" s="17">
        <v>10</v>
      </c>
      <c r="F40" s="19"/>
      <c r="G40" s="20">
        <f>ROUND(F40*(1+H40),2)</f>
        <v>0</v>
      </c>
      <c r="H40" s="53">
        <v>0.08</v>
      </c>
      <c r="I40" s="20">
        <f>(ROUND(F40*E40,2))</f>
        <v>0</v>
      </c>
      <c r="J40" s="20">
        <f>ROUND(I40*(1+H40),2)</f>
        <v>0</v>
      </c>
      <c r="K40" s="59"/>
      <c r="L40" s="59"/>
    </row>
    <row r="41" spans="1:12" ht="9.75">
      <c r="A41" s="82">
        <v>38</v>
      </c>
      <c r="B41" s="42" t="s">
        <v>104</v>
      </c>
      <c r="C41" s="21" t="s">
        <v>105</v>
      </c>
      <c r="D41" s="18" t="s">
        <v>117</v>
      </c>
      <c r="E41" s="18">
        <v>30</v>
      </c>
      <c r="F41" s="45"/>
      <c r="G41" s="20">
        <f>ROUND(F41*(1+H41),2)</f>
        <v>0</v>
      </c>
      <c r="H41" s="53">
        <v>0.08</v>
      </c>
      <c r="I41" s="20">
        <f>(ROUND(F41*E41,2))</f>
        <v>0</v>
      </c>
      <c r="J41" s="20">
        <f>ROUND(I41*(1+H41),2)</f>
        <v>0</v>
      </c>
      <c r="K41" s="59"/>
      <c r="L41" s="59"/>
    </row>
    <row r="42" spans="1:12" ht="39">
      <c r="A42" s="82">
        <v>39</v>
      </c>
      <c r="B42" s="42" t="s">
        <v>106</v>
      </c>
      <c r="C42" s="42" t="s">
        <v>107</v>
      </c>
      <c r="D42" s="18" t="s">
        <v>117</v>
      </c>
      <c r="E42" s="18">
        <v>30</v>
      </c>
      <c r="F42" s="45"/>
      <c r="G42" s="20">
        <f aca="true" t="shared" si="6" ref="G42:G48">ROUND(F42*(1+H42),2)</f>
        <v>0</v>
      </c>
      <c r="H42" s="53">
        <v>0.08</v>
      </c>
      <c r="I42" s="20">
        <f aca="true" t="shared" si="7" ref="I42:I48">(ROUND(F42*E42,2))</f>
        <v>0</v>
      </c>
      <c r="J42" s="20">
        <f aca="true" t="shared" si="8" ref="J42:J48">ROUND(I42*(1+H42),2)</f>
        <v>0</v>
      </c>
      <c r="K42" s="59"/>
      <c r="L42" s="59"/>
    </row>
    <row r="43" spans="1:12" ht="39">
      <c r="A43" s="81">
        <v>40</v>
      </c>
      <c r="B43" s="42" t="s">
        <v>106</v>
      </c>
      <c r="C43" s="42" t="s">
        <v>108</v>
      </c>
      <c r="D43" s="18" t="s">
        <v>117</v>
      </c>
      <c r="E43" s="18">
        <v>15</v>
      </c>
      <c r="F43" s="45"/>
      <c r="G43" s="20">
        <f t="shared" si="6"/>
        <v>0</v>
      </c>
      <c r="H43" s="53">
        <v>0.08</v>
      </c>
      <c r="I43" s="20">
        <f t="shared" si="7"/>
        <v>0</v>
      </c>
      <c r="J43" s="20">
        <f t="shared" si="8"/>
        <v>0</v>
      </c>
      <c r="K43" s="59"/>
      <c r="L43" s="59"/>
    </row>
    <row r="44" spans="1:12" ht="9.75">
      <c r="A44" s="82">
        <v>41</v>
      </c>
      <c r="B44" s="42" t="s">
        <v>109</v>
      </c>
      <c r="C44" s="21" t="s">
        <v>105</v>
      </c>
      <c r="D44" s="18" t="s">
        <v>118</v>
      </c>
      <c r="E44" s="18">
        <v>15</v>
      </c>
      <c r="F44" s="45"/>
      <c r="G44" s="20">
        <f t="shared" si="6"/>
        <v>0</v>
      </c>
      <c r="H44" s="53">
        <v>0.08</v>
      </c>
      <c r="I44" s="20">
        <f t="shared" si="7"/>
        <v>0</v>
      </c>
      <c r="J44" s="20">
        <f t="shared" si="8"/>
        <v>0</v>
      </c>
      <c r="K44" s="59"/>
      <c r="L44" s="59"/>
    </row>
    <row r="45" spans="1:12" ht="19.5">
      <c r="A45" s="82">
        <v>42</v>
      </c>
      <c r="B45" s="69" t="s">
        <v>142</v>
      </c>
      <c r="C45" s="70" t="s">
        <v>144</v>
      </c>
      <c r="D45" s="69" t="s">
        <v>143</v>
      </c>
      <c r="E45" s="71">
        <v>72</v>
      </c>
      <c r="F45" s="72"/>
      <c r="G45" s="20">
        <f t="shared" si="6"/>
        <v>0</v>
      </c>
      <c r="H45" s="53">
        <v>0.08</v>
      </c>
      <c r="I45" s="20">
        <f t="shared" si="7"/>
        <v>0</v>
      </c>
      <c r="J45" s="20">
        <f t="shared" si="8"/>
        <v>0</v>
      </c>
      <c r="K45" s="59"/>
      <c r="L45" s="59"/>
    </row>
    <row r="46" spans="1:12" ht="9.75">
      <c r="A46" s="81">
        <v>43</v>
      </c>
      <c r="B46" s="42" t="s">
        <v>101</v>
      </c>
      <c r="C46" s="21" t="s">
        <v>100</v>
      </c>
      <c r="D46" s="17" t="s">
        <v>119</v>
      </c>
      <c r="E46" s="18">
        <v>20</v>
      </c>
      <c r="F46" s="45"/>
      <c r="G46" s="20">
        <f t="shared" si="6"/>
        <v>0</v>
      </c>
      <c r="H46" s="53">
        <v>0.08</v>
      </c>
      <c r="I46" s="20">
        <f t="shared" si="7"/>
        <v>0</v>
      </c>
      <c r="J46" s="20">
        <f t="shared" si="8"/>
        <v>0</v>
      </c>
      <c r="K46" s="59"/>
      <c r="L46" s="59"/>
    </row>
    <row r="47" spans="1:12" ht="9.75">
      <c r="A47" s="82">
        <v>44</v>
      </c>
      <c r="B47" s="42" t="s">
        <v>121</v>
      </c>
      <c r="C47" s="21" t="s">
        <v>100</v>
      </c>
      <c r="D47" s="17" t="s">
        <v>115</v>
      </c>
      <c r="E47" s="18">
        <v>500</v>
      </c>
      <c r="F47" s="73"/>
      <c r="G47" s="20">
        <f t="shared" si="6"/>
        <v>0</v>
      </c>
      <c r="H47" s="53">
        <v>0.08</v>
      </c>
      <c r="I47" s="20">
        <f t="shared" si="7"/>
        <v>0</v>
      </c>
      <c r="J47" s="20">
        <f t="shared" si="8"/>
        <v>0</v>
      </c>
      <c r="K47" s="59"/>
      <c r="L47" s="59"/>
    </row>
    <row r="48" spans="1:12" ht="19.5">
      <c r="A48" s="82">
        <v>45</v>
      </c>
      <c r="B48" s="42" t="s">
        <v>102</v>
      </c>
      <c r="C48" s="21" t="s">
        <v>103</v>
      </c>
      <c r="D48" s="17" t="s">
        <v>120</v>
      </c>
      <c r="E48" s="17">
        <v>200</v>
      </c>
      <c r="F48" s="45"/>
      <c r="G48" s="20">
        <f t="shared" si="6"/>
        <v>0</v>
      </c>
      <c r="H48" s="53">
        <v>0.08</v>
      </c>
      <c r="I48" s="20">
        <f t="shared" si="7"/>
        <v>0</v>
      </c>
      <c r="J48" s="20">
        <f t="shared" si="8"/>
        <v>0</v>
      </c>
      <c r="K48" s="59"/>
      <c r="L48" s="59"/>
    </row>
    <row r="49" spans="1:10" ht="9.75">
      <c r="A49" s="83"/>
      <c r="B49" s="26"/>
      <c r="E49" s="1"/>
      <c r="F49" s="6"/>
      <c r="G49" s="54"/>
      <c r="H49" s="52" t="s">
        <v>8</v>
      </c>
      <c r="I49" s="25">
        <f>SUM(I5:I48)</f>
        <v>0</v>
      </c>
      <c r="J49" s="56">
        <f>SUM(J5:J48)</f>
        <v>0</v>
      </c>
    </row>
    <row r="50" spans="1:10" ht="9.75">
      <c r="A50" s="79"/>
      <c r="B50" s="11"/>
      <c r="C50" s="28"/>
      <c r="D50" s="29"/>
      <c r="E50" s="12"/>
      <c r="F50" s="27"/>
      <c r="G50" s="11"/>
      <c r="H50" s="13"/>
      <c r="I50" s="11"/>
      <c r="J50" s="62" t="s">
        <v>9</v>
      </c>
    </row>
    <row r="51" spans="1:10" ht="9.75">
      <c r="A51" s="79"/>
      <c r="B51" s="11"/>
      <c r="C51" s="28"/>
      <c r="D51" s="29"/>
      <c r="E51" s="12"/>
      <c r="F51" s="27"/>
      <c r="G51" s="11"/>
      <c r="H51" s="13"/>
      <c r="I51" s="11"/>
      <c r="J51" s="63" t="s">
        <v>10</v>
      </c>
    </row>
    <row r="52" spans="1:11" ht="9.75">
      <c r="A52" s="79"/>
      <c r="B52" s="85" t="s">
        <v>160</v>
      </c>
      <c r="C52" s="31"/>
      <c r="D52" s="32"/>
      <c r="E52" s="33"/>
      <c r="F52" s="24"/>
      <c r="G52" s="22"/>
      <c r="H52" s="22"/>
      <c r="I52" s="22"/>
      <c r="J52" s="22"/>
      <c r="K52" s="11"/>
    </row>
    <row r="53" spans="1:12" ht="27">
      <c r="A53" s="80" t="s">
        <v>7</v>
      </c>
      <c r="B53" s="14" t="s">
        <v>0</v>
      </c>
      <c r="C53" s="40" t="s">
        <v>6</v>
      </c>
      <c r="D53" s="14" t="s">
        <v>1</v>
      </c>
      <c r="E53" s="41" t="s">
        <v>2</v>
      </c>
      <c r="F53" s="15" t="s">
        <v>180</v>
      </c>
      <c r="G53" s="16" t="s">
        <v>5</v>
      </c>
      <c r="H53" s="14" t="s">
        <v>162</v>
      </c>
      <c r="I53" s="16" t="s">
        <v>4</v>
      </c>
      <c r="J53" s="16" t="s">
        <v>3</v>
      </c>
      <c r="K53" s="134" t="s">
        <v>181</v>
      </c>
      <c r="L53" s="134" t="s">
        <v>168</v>
      </c>
    </row>
    <row r="54" spans="1:12" ht="9.75">
      <c r="A54" s="81">
        <v>1</v>
      </c>
      <c r="B54" s="120" t="s">
        <v>90</v>
      </c>
      <c r="C54" s="37" t="s">
        <v>152</v>
      </c>
      <c r="D54" s="34" t="s">
        <v>153</v>
      </c>
      <c r="E54" s="44">
        <v>5</v>
      </c>
      <c r="F54" s="36"/>
      <c r="G54" s="20">
        <f>ROUND(F54*(1+H54),2)</f>
        <v>0</v>
      </c>
      <c r="H54" s="53">
        <v>0.08</v>
      </c>
      <c r="I54" s="20">
        <f>(ROUND(F54*E54,2))</f>
        <v>0</v>
      </c>
      <c r="J54" s="20">
        <f>ROUND(I54*(1+H54),2)</f>
        <v>0</v>
      </c>
      <c r="K54" s="61"/>
      <c r="L54" s="59"/>
    </row>
    <row r="55" spans="1:12" ht="9.75">
      <c r="A55" s="81">
        <v>2</v>
      </c>
      <c r="B55" s="121"/>
      <c r="C55" s="122" t="s">
        <v>151</v>
      </c>
      <c r="D55" s="18" t="s">
        <v>154</v>
      </c>
      <c r="E55" s="44">
        <v>5</v>
      </c>
      <c r="F55" s="36"/>
      <c r="G55" s="20">
        <f>ROUND(F55*(1+H55),2)</f>
        <v>0</v>
      </c>
      <c r="H55" s="53">
        <v>0.08</v>
      </c>
      <c r="I55" s="20">
        <f>(ROUND(F55*E55,2))</f>
        <v>0</v>
      </c>
      <c r="J55" s="20">
        <f>ROUND(I55*(1+H55),2)</f>
        <v>0</v>
      </c>
      <c r="K55" s="61"/>
      <c r="L55" s="59"/>
    </row>
    <row r="56" spans="1:12" ht="9.75">
      <c r="A56" s="81">
        <v>3</v>
      </c>
      <c r="B56" s="121"/>
      <c r="C56" s="122"/>
      <c r="D56" s="18" t="s">
        <v>153</v>
      </c>
      <c r="E56" s="44">
        <v>5</v>
      </c>
      <c r="F56" s="36"/>
      <c r="G56" s="20">
        <f>ROUND(F56*(1+H56),2)</f>
        <v>0</v>
      </c>
      <c r="H56" s="53">
        <v>0.08</v>
      </c>
      <c r="I56" s="20">
        <f>(ROUND(F56*E56,2))</f>
        <v>0</v>
      </c>
      <c r="J56" s="20">
        <f>ROUND(I56*(1+H56),2)</f>
        <v>0</v>
      </c>
      <c r="K56" s="61"/>
      <c r="L56" s="59"/>
    </row>
    <row r="57" spans="1:12" ht="9.75">
      <c r="A57" s="81">
        <v>4</v>
      </c>
      <c r="B57" s="121"/>
      <c r="C57" s="122"/>
      <c r="D57" s="18" t="s">
        <v>138</v>
      </c>
      <c r="E57" s="44">
        <v>500</v>
      </c>
      <c r="F57" s="36"/>
      <c r="G57" s="20">
        <f>ROUND(F57*(1+H57),2)</f>
        <v>0</v>
      </c>
      <c r="H57" s="53">
        <v>0.08</v>
      </c>
      <c r="I57" s="20">
        <f>(ROUND(F57*E57,2))</f>
        <v>0</v>
      </c>
      <c r="J57" s="20">
        <f>ROUND(I57*(1+H57),2)</f>
        <v>0</v>
      </c>
      <c r="K57" s="61"/>
      <c r="L57" s="59"/>
    </row>
    <row r="58" spans="2:10" ht="9.75">
      <c r="B58" s="130"/>
      <c r="C58" s="130"/>
      <c r="D58" s="130"/>
      <c r="E58" s="130"/>
      <c r="F58" s="130"/>
      <c r="G58" s="38"/>
      <c r="H58" s="52" t="s">
        <v>8</v>
      </c>
      <c r="I58" s="25">
        <f>SUM(I54:I57)</f>
        <v>0</v>
      </c>
      <c r="J58" s="25">
        <f>SUM(J54:J57)</f>
        <v>0</v>
      </c>
    </row>
    <row r="59" spans="1:10" ht="9.75">
      <c r="A59" s="79"/>
      <c r="B59" s="11"/>
      <c r="C59" s="28"/>
      <c r="D59" s="29"/>
      <c r="E59" s="30"/>
      <c r="F59" s="27"/>
      <c r="G59" s="11"/>
      <c r="H59" s="13"/>
      <c r="I59" s="11"/>
      <c r="J59" s="11" t="s">
        <v>9</v>
      </c>
    </row>
    <row r="60" spans="1:10" ht="9.75">
      <c r="A60" s="79"/>
      <c r="B60" s="11"/>
      <c r="C60" s="28"/>
      <c r="D60" s="29"/>
      <c r="E60" s="30"/>
      <c r="F60" s="27"/>
      <c r="G60" s="11"/>
      <c r="H60" s="13"/>
      <c r="I60" s="11"/>
      <c r="J60" s="12" t="s">
        <v>10</v>
      </c>
    </row>
    <row r="61" spans="1:11" ht="9.75">
      <c r="A61" s="79"/>
      <c r="B61" s="85" t="s">
        <v>164</v>
      </c>
      <c r="C61" s="31"/>
      <c r="D61" s="32"/>
      <c r="E61" s="33"/>
      <c r="F61" s="24"/>
      <c r="G61" s="22"/>
      <c r="H61" s="22"/>
      <c r="I61" s="22"/>
      <c r="J61" s="22"/>
      <c r="K61" s="11"/>
    </row>
    <row r="62" spans="1:12" ht="27">
      <c r="A62" s="80" t="s">
        <v>7</v>
      </c>
      <c r="B62" s="14" t="s">
        <v>0</v>
      </c>
      <c r="C62" s="40" t="s">
        <v>6</v>
      </c>
      <c r="D62" s="14" t="s">
        <v>1</v>
      </c>
      <c r="E62" s="41" t="s">
        <v>2</v>
      </c>
      <c r="F62" s="15" t="s">
        <v>180</v>
      </c>
      <c r="G62" s="16" t="s">
        <v>5</v>
      </c>
      <c r="H62" s="14" t="s">
        <v>162</v>
      </c>
      <c r="I62" s="16" t="s">
        <v>4</v>
      </c>
      <c r="J62" s="16" t="s">
        <v>3</v>
      </c>
      <c r="K62" s="134" t="s">
        <v>181</v>
      </c>
      <c r="L62" s="14" t="s">
        <v>168</v>
      </c>
    </row>
    <row r="63" spans="1:12" ht="9.75">
      <c r="A63" s="81">
        <v>1</v>
      </c>
      <c r="B63" s="42" t="s">
        <v>122</v>
      </c>
      <c r="C63" s="51" t="s">
        <v>18</v>
      </c>
      <c r="D63" s="34" t="s">
        <v>116</v>
      </c>
      <c r="E63" s="35">
        <v>500</v>
      </c>
      <c r="F63" s="36"/>
      <c r="G63" s="20">
        <f>ROUND(F63*(1+H63),2)</f>
        <v>0</v>
      </c>
      <c r="H63" s="53">
        <v>0.08</v>
      </c>
      <c r="I63" s="20">
        <f>(ROUND(F63*E63,2))</f>
        <v>0</v>
      </c>
      <c r="J63" s="20">
        <f>ROUND(I63*(1+H63),2)</f>
        <v>0</v>
      </c>
      <c r="K63" s="61"/>
      <c r="L63" s="59"/>
    </row>
    <row r="64" spans="1:12" ht="9.75">
      <c r="A64" s="81">
        <v>2</v>
      </c>
      <c r="B64" s="42" t="s">
        <v>123</v>
      </c>
      <c r="C64" s="51" t="s">
        <v>91</v>
      </c>
      <c r="D64" s="34" t="s">
        <v>33</v>
      </c>
      <c r="E64" s="35">
        <v>10</v>
      </c>
      <c r="F64" s="36"/>
      <c r="G64" s="20">
        <f aca="true" t="shared" si="9" ref="G64:G78">ROUND(F64*(1+H64),2)</f>
        <v>0</v>
      </c>
      <c r="H64" s="53">
        <v>0.08</v>
      </c>
      <c r="I64" s="20">
        <f aca="true" t="shared" si="10" ref="I64:I78">(ROUND(F64*E64,2))</f>
        <v>0</v>
      </c>
      <c r="J64" s="20">
        <f aca="true" t="shared" si="11" ref="J64:J78">ROUND(I64*(1+H64),2)</f>
        <v>0</v>
      </c>
      <c r="K64" s="61"/>
      <c r="L64" s="59"/>
    </row>
    <row r="65" spans="1:12" ht="9.75">
      <c r="A65" s="81">
        <v>3</v>
      </c>
      <c r="B65" s="42" t="s">
        <v>124</v>
      </c>
      <c r="C65" s="51" t="s">
        <v>23</v>
      </c>
      <c r="D65" s="34" t="s">
        <v>92</v>
      </c>
      <c r="E65" s="35">
        <v>35</v>
      </c>
      <c r="F65" s="36"/>
      <c r="G65" s="20">
        <f t="shared" si="9"/>
        <v>0</v>
      </c>
      <c r="H65" s="53">
        <v>0.08</v>
      </c>
      <c r="I65" s="20">
        <f t="shared" si="10"/>
        <v>0</v>
      </c>
      <c r="J65" s="20">
        <f t="shared" si="11"/>
        <v>0</v>
      </c>
      <c r="K65" s="61"/>
      <c r="L65" s="59"/>
    </row>
    <row r="66" spans="1:12" ht="9.75">
      <c r="A66" s="81">
        <v>4</v>
      </c>
      <c r="B66" s="42" t="s">
        <v>125</v>
      </c>
      <c r="C66" s="51" t="s">
        <v>93</v>
      </c>
      <c r="D66" s="34" t="s">
        <v>98</v>
      </c>
      <c r="E66" s="35">
        <v>60</v>
      </c>
      <c r="F66" s="36"/>
      <c r="G66" s="20">
        <f t="shared" si="9"/>
        <v>0</v>
      </c>
      <c r="H66" s="53">
        <v>0.08</v>
      </c>
      <c r="I66" s="20">
        <f t="shared" si="10"/>
        <v>0</v>
      </c>
      <c r="J66" s="20">
        <f t="shared" si="11"/>
        <v>0</v>
      </c>
      <c r="K66" s="61"/>
      <c r="L66" s="59"/>
    </row>
    <row r="67" spans="1:12" ht="9.75">
      <c r="A67" s="81">
        <v>5</v>
      </c>
      <c r="B67" s="42" t="s">
        <v>126</v>
      </c>
      <c r="C67" s="51" t="s">
        <v>24</v>
      </c>
      <c r="D67" s="34" t="s">
        <v>94</v>
      </c>
      <c r="E67" s="35">
        <v>6</v>
      </c>
      <c r="F67" s="36"/>
      <c r="G67" s="20">
        <f t="shared" si="9"/>
        <v>0</v>
      </c>
      <c r="H67" s="53">
        <v>0.08</v>
      </c>
      <c r="I67" s="20">
        <f t="shared" si="10"/>
        <v>0</v>
      </c>
      <c r="J67" s="20">
        <f t="shared" si="11"/>
        <v>0</v>
      </c>
      <c r="K67" s="61"/>
      <c r="L67" s="59"/>
    </row>
    <row r="68" spans="1:12" ht="9.75">
      <c r="A68" s="81">
        <v>6</v>
      </c>
      <c r="B68" s="120" t="s">
        <v>127</v>
      </c>
      <c r="C68" s="51" t="s">
        <v>22</v>
      </c>
      <c r="D68" s="34" t="s">
        <v>26</v>
      </c>
      <c r="E68" s="35">
        <v>80</v>
      </c>
      <c r="F68" s="36"/>
      <c r="G68" s="20">
        <f t="shared" si="9"/>
        <v>0</v>
      </c>
      <c r="H68" s="53">
        <v>0.08</v>
      </c>
      <c r="I68" s="20">
        <f t="shared" si="10"/>
        <v>0</v>
      </c>
      <c r="J68" s="20">
        <f t="shared" si="11"/>
        <v>0</v>
      </c>
      <c r="K68" s="61"/>
      <c r="L68" s="59"/>
    </row>
    <row r="69" spans="1:12" ht="9.75">
      <c r="A69" s="81">
        <v>7</v>
      </c>
      <c r="B69" s="127"/>
      <c r="C69" s="51" t="s">
        <v>25</v>
      </c>
      <c r="D69" s="34" t="s">
        <v>26</v>
      </c>
      <c r="E69" s="35">
        <v>200</v>
      </c>
      <c r="F69" s="36"/>
      <c r="G69" s="20">
        <f t="shared" si="9"/>
        <v>0</v>
      </c>
      <c r="H69" s="53">
        <v>0.08</v>
      </c>
      <c r="I69" s="20">
        <f t="shared" si="10"/>
        <v>0</v>
      </c>
      <c r="J69" s="20">
        <f t="shared" si="11"/>
        <v>0</v>
      </c>
      <c r="K69" s="61"/>
      <c r="L69" s="59"/>
    </row>
    <row r="70" spans="1:12" ht="9.75">
      <c r="A70" s="81">
        <v>8</v>
      </c>
      <c r="B70" s="42" t="s">
        <v>128</v>
      </c>
      <c r="C70" s="51" t="s">
        <v>24</v>
      </c>
      <c r="D70" s="34" t="s">
        <v>95</v>
      </c>
      <c r="E70" s="35">
        <v>65</v>
      </c>
      <c r="F70" s="36"/>
      <c r="G70" s="20">
        <f t="shared" si="9"/>
        <v>0</v>
      </c>
      <c r="H70" s="53">
        <v>0.08</v>
      </c>
      <c r="I70" s="20">
        <f t="shared" si="10"/>
        <v>0</v>
      </c>
      <c r="J70" s="20">
        <f t="shared" si="11"/>
        <v>0</v>
      </c>
      <c r="K70" s="61"/>
      <c r="L70" s="59"/>
    </row>
    <row r="71" spans="1:12" ht="19.5">
      <c r="A71" s="81">
        <v>9</v>
      </c>
      <c r="B71" s="42" t="s">
        <v>145</v>
      </c>
      <c r="C71" s="37" t="s">
        <v>96</v>
      </c>
      <c r="D71" s="34" t="s">
        <v>19</v>
      </c>
      <c r="E71" s="35">
        <v>130</v>
      </c>
      <c r="F71" s="36"/>
      <c r="G71" s="20">
        <f t="shared" si="9"/>
        <v>0</v>
      </c>
      <c r="H71" s="53">
        <v>0.08</v>
      </c>
      <c r="I71" s="20">
        <f t="shared" si="10"/>
        <v>0</v>
      </c>
      <c r="J71" s="20">
        <f t="shared" si="11"/>
        <v>0</v>
      </c>
      <c r="K71" s="61"/>
      <c r="L71" s="59"/>
    </row>
    <row r="72" spans="1:12" ht="9.75">
      <c r="A72" s="81">
        <v>10</v>
      </c>
      <c r="B72" s="42" t="s">
        <v>129</v>
      </c>
      <c r="C72" s="51" t="s">
        <v>97</v>
      </c>
      <c r="D72" s="34" t="s">
        <v>98</v>
      </c>
      <c r="E72" s="35">
        <v>45</v>
      </c>
      <c r="F72" s="36"/>
      <c r="G72" s="20">
        <f t="shared" si="9"/>
        <v>0</v>
      </c>
      <c r="H72" s="53">
        <v>0.08</v>
      </c>
      <c r="I72" s="20">
        <f t="shared" si="10"/>
        <v>0</v>
      </c>
      <c r="J72" s="20">
        <f t="shared" si="11"/>
        <v>0</v>
      </c>
      <c r="K72" s="61"/>
      <c r="L72" s="59"/>
    </row>
    <row r="73" spans="1:12" ht="19.5">
      <c r="A73" s="81">
        <v>11</v>
      </c>
      <c r="B73" s="42" t="s">
        <v>134</v>
      </c>
      <c r="C73" s="37" t="s">
        <v>99</v>
      </c>
      <c r="D73" s="34" t="s">
        <v>19</v>
      </c>
      <c r="E73" s="35">
        <v>650</v>
      </c>
      <c r="F73" s="36"/>
      <c r="G73" s="20">
        <f t="shared" si="9"/>
        <v>0</v>
      </c>
      <c r="H73" s="53">
        <v>0.08</v>
      </c>
      <c r="I73" s="20">
        <f t="shared" si="10"/>
        <v>0</v>
      </c>
      <c r="J73" s="20">
        <f t="shared" si="11"/>
        <v>0</v>
      </c>
      <c r="K73" s="61"/>
      <c r="L73" s="59"/>
    </row>
    <row r="74" spans="1:12" ht="9.75">
      <c r="A74" s="81">
        <v>13</v>
      </c>
      <c r="B74" s="42" t="s">
        <v>130</v>
      </c>
      <c r="C74" s="51" t="s">
        <v>25</v>
      </c>
      <c r="D74" s="34" t="s">
        <v>26</v>
      </c>
      <c r="E74" s="35">
        <v>300</v>
      </c>
      <c r="F74" s="36"/>
      <c r="G74" s="20">
        <f t="shared" si="9"/>
        <v>0</v>
      </c>
      <c r="H74" s="53">
        <v>0.08</v>
      </c>
      <c r="I74" s="20">
        <f t="shared" si="10"/>
        <v>0</v>
      </c>
      <c r="J74" s="20">
        <f t="shared" si="11"/>
        <v>0</v>
      </c>
      <c r="K74" s="61"/>
      <c r="L74" s="59"/>
    </row>
    <row r="75" spans="1:12" ht="9.75">
      <c r="A75" s="81">
        <v>14</v>
      </c>
      <c r="B75" s="42" t="s">
        <v>131</v>
      </c>
      <c r="C75" s="51" t="s">
        <v>23</v>
      </c>
      <c r="D75" s="34" t="s">
        <v>26</v>
      </c>
      <c r="E75" s="35">
        <v>15</v>
      </c>
      <c r="F75" s="36"/>
      <c r="G75" s="20">
        <f t="shared" si="9"/>
        <v>0</v>
      </c>
      <c r="H75" s="53">
        <v>0.08</v>
      </c>
      <c r="I75" s="20">
        <f t="shared" si="10"/>
        <v>0</v>
      </c>
      <c r="J75" s="20">
        <f t="shared" si="11"/>
        <v>0</v>
      </c>
      <c r="K75" s="61"/>
      <c r="L75" s="59"/>
    </row>
    <row r="76" spans="1:12" ht="9.75">
      <c r="A76" s="81">
        <v>15</v>
      </c>
      <c r="B76" s="64" t="s">
        <v>132</v>
      </c>
      <c r="C76" s="51" t="s">
        <v>15</v>
      </c>
      <c r="D76" s="34" t="s">
        <v>92</v>
      </c>
      <c r="E76" s="35">
        <v>5</v>
      </c>
      <c r="F76" s="36"/>
      <c r="G76" s="20">
        <f t="shared" si="9"/>
        <v>0</v>
      </c>
      <c r="H76" s="53">
        <v>0.08</v>
      </c>
      <c r="I76" s="20">
        <f t="shared" si="10"/>
        <v>0</v>
      </c>
      <c r="J76" s="20">
        <f t="shared" si="11"/>
        <v>0</v>
      </c>
      <c r="K76" s="61"/>
      <c r="L76" s="59"/>
    </row>
    <row r="77" spans="1:12" ht="9.75">
      <c r="A77" s="81">
        <v>16</v>
      </c>
      <c r="B77" s="64" t="s">
        <v>135</v>
      </c>
      <c r="C77" s="51" t="s">
        <v>110</v>
      </c>
      <c r="D77" s="34" t="s">
        <v>111</v>
      </c>
      <c r="E77" s="35">
        <v>150</v>
      </c>
      <c r="F77" s="36"/>
      <c r="G77" s="20">
        <f t="shared" si="9"/>
        <v>0</v>
      </c>
      <c r="H77" s="53">
        <v>0.08</v>
      </c>
      <c r="I77" s="20">
        <f t="shared" si="10"/>
        <v>0</v>
      </c>
      <c r="J77" s="20">
        <f t="shared" si="11"/>
        <v>0</v>
      </c>
      <c r="K77" s="61"/>
      <c r="L77" s="59"/>
    </row>
    <row r="78" spans="1:12" ht="9.75">
      <c r="A78" s="81">
        <v>19</v>
      </c>
      <c r="B78" s="42" t="s">
        <v>133</v>
      </c>
      <c r="C78" s="51" t="s">
        <v>112</v>
      </c>
      <c r="D78" s="34" t="s">
        <v>113</v>
      </c>
      <c r="E78" s="35">
        <v>30</v>
      </c>
      <c r="F78" s="36"/>
      <c r="G78" s="20">
        <f t="shared" si="9"/>
        <v>0</v>
      </c>
      <c r="H78" s="53">
        <v>0.08</v>
      </c>
      <c r="I78" s="20">
        <f t="shared" si="10"/>
        <v>0</v>
      </c>
      <c r="J78" s="20">
        <f t="shared" si="11"/>
        <v>0</v>
      </c>
      <c r="K78" s="61"/>
      <c r="L78" s="59"/>
    </row>
    <row r="79" spans="1:12" ht="9.75">
      <c r="A79" s="81">
        <v>20</v>
      </c>
      <c r="B79" s="42" t="s">
        <v>146</v>
      </c>
      <c r="C79" s="37" t="s">
        <v>11</v>
      </c>
      <c r="D79" s="34" t="s">
        <v>114</v>
      </c>
      <c r="E79" s="35">
        <v>5</v>
      </c>
      <c r="F79" s="36"/>
      <c r="G79" s="20">
        <f>ROUND(F79*(1+H79),2)</f>
        <v>0</v>
      </c>
      <c r="H79" s="53">
        <v>0.08</v>
      </c>
      <c r="I79" s="20">
        <f>(ROUND(F79*E79,2))</f>
        <v>0</v>
      </c>
      <c r="J79" s="20">
        <f>ROUND(I79*(1+H79),2)</f>
        <v>0</v>
      </c>
      <c r="K79" s="61"/>
      <c r="L79" s="59"/>
    </row>
    <row r="80" spans="2:10" ht="9.75">
      <c r="B80" s="130"/>
      <c r="C80" s="130"/>
      <c r="D80" s="130"/>
      <c r="E80" s="130"/>
      <c r="F80" s="130"/>
      <c r="G80" s="38"/>
      <c r="H80" s="52" t="s">
        <v>8</v>
      </c>
      <c r="I80" s="25">
        <f>SUM(I63:I79)</f>
        <v>0</v>
      </c>
      <c r="J80" s="25">
        <f>SUM(J63:J79)</f>
        <v>0</v>
      </c>
    </row>
    <row r="81" spans="1:10" s="68" customFormat="1" ht="9.75">
      <c r="A81" s="84"/>
      <c r="B81" s="65"/>
      <c r="C81" s="65"/>
      <c r="D81" s="65"/>
      <c r="E81" s="65"/>
      <c r="F81" s="65"/>
      <c r="G81" s="66"/>
      <c r="H81" s="67"/>
      <c r="I81" s="39"/>
      <c r="J81" s="11" t="s">
        <v>9</v>
      </c>
    </row>
    <row r="82" spans="1:10" ht="9.75">
      <c r="A82" s="79"/>
      <c r="B82" s="11"/>
      <c r="C82" s="28"/>
      <c r="D82" s="29"/>
      <c r="E82" s="30"/>
      <c r="F82" s="27"/>
      <c r="G82" s="11"/>
      <c r="H82" s="13"/>
      <c r="I82" s="11"/>
      <c r="J82" s="12" t="s">
        <v>10</v>
      </c>
    </row>
    <row r="83" spans="1:10" s="91" customFormat="1" ht="9.75">
      <c r="A83" s="87"/>
      <c r="B83" s="88" t="s">
        <v>182</v>
      </c>
      <c r="C83" s="87"/>
      <c r="D83" s="89"/>
      <c r="E83" s="87"/>
      <c r="F83" s="90"/>
      <c r="I83" s="92"/>
      <c r="J83" s="90"/>
    </row>
    <row r="84" spans="1:12" s="91" customFormat="1" ht="27">
      <c r="A84" s="93" t="s">
        <v>7</v>
      </c>
      <c r="B84" s="94" t="s">
        <v>0</v>
      </c>
      <c r="C84" s="95" t="s">
        <v>6</v>
      </c>
      <c r="D84" s="95" t="s">
        <v>1</v>
      </c>
      <c r="E84" s="96" t="s">
        <v>2</v>
      </c>
      <c r="F84" s="97" t="s">
        <v>170</v>
      </c>
      <c r="G84" s="98" t="s">
        <v>5</v>
      </c>
      <c r="H84" s="95" t="s">
        <v>171</v>
      </c>
      <c r="I84" s="98" t="s">
        <v>4</v>
      </c>
      <c r="J84" s="98" t="s">
        <v>3</v>
      </c>
      <c r="K84" s="134" t="s">
        <v>181</v>
      </c>
      <c r="L84" s="14" t="s">
        <v>168</v>
      </c>
    </row>
    <row r="85" spans="1:12" s="91" customFormat="1" ht="9.75">
      <c r="A85" s="99">
        <v>1</v>
      </c>
      <c r="B85" s="100" t="s">
        <v>172</v>
      </c>
      <c r="C85" s="101" t="s">
        <v>173</v>
      </c>
      <c r="D85" s="102" t="s">
        <v>60</v>
      </c>
      <c r="E85" s="103">
        <v>25</v>
      </c>
      <c r="F85" s="104"/>
      <c r="G85" s="20">
        <f>ROUND(F85*(1+H85),2)</f>
        <v>0</v>
      </c>
      <c r="H85" s="53">
        <v>0.08</v>
      </c>
      <c r="I85" s="20">
        <f>(ROUND(F85*E85,2))</f>
        <v>0</v>
      </c>
      <c r="J85" s="20">
        <f>ROUND(I85*(1+H85),2)</f>
        <v>0</v>
      </c>
      <c r="K85" s="61"/>
      <c r="L85" s="59"/>
    </row>
    <row r="86" spans="1:12" s="91" customFormat="1" ht="9.75">
      <c r="A86" s="105">
        <v>2</v>
      </c>
      <c r="B86" s="100" t="s">
        <v>174</v>
      </c>
      <c r="C86" s="101" t="s">
        <v>175</v>
      </c>
      <c r="D86" s="102" t="s">
        <v>176</v>
      </c>
      <c r="E86" s="106">
        <v>10</v>
      </c>
      <c r="F86" s="107"/>
      <c r="G86" s="20">
        <f>ROUND(F86*(1+H86),2)</f>
        <v>0</v>
      </c>
      <c r="H86" s="53">
        <v>0.08</v>
      </c>
      <c r="I86" s="20">
        <f>(ROUND(F86*E86,2))</f>
        <v>0</v>
      </c>
      <c r="J86" s="20">
        <f>ROUND(I86*(1+H86),2)</f>
        <v>0</v>
      </c>
      <c r="K86" s="61"/>
      <c r="L86" s="59"/>
    </row>
    <row r="87" spans="1:12" s="91" customFormat="1" ht="9.75">
      <c r="A87" s="105">
        <v>3</v>
      </c>
      <c r="B87" s="108" t="s">
        <v>177</v>
      </c>
      <c r="C87" s="109" t="s">
        <v>178</v>
      </c>
      <c r="D87" s="110" t="s">
        <v>44</v>
      </c>
      <c r="E87" s="106">
        <v>1</v>
      </c>
      <c r="F87" s="107"/>
      <c r="G87" s="20">
        <f>ROUND(F87*(1+H87),2)</f>
        <v>0</v>
      </c>
      <c r="H87" s="53">
        <v>0.08</v>
      </c>
      <c r="I87" s="20">
        <f>(ROUND(F87*E87,2))</f>
        <v>0</v>
      </c>
      <c r="J87" s="20">
        <f>ROUND(I87*(1+H87),2)</f>
        <v>0</v>
      </c>
      <c r="K87" s="61"/>
      <c r="L87" s="59"/>
    </row>
    <row r="88" spans="1:12" s="91" customFormat="1" ht="9.75">
      <c r="A88" s="87"/>
      <c r="B88" s="111"/>
      <c r="C88" s="87"/>
      <c r="D88" s="89"/>
      <c r="E88" s="87"/>
      <c r="F88" s="90"/>
      <c r="G88" s="92"/>
      <c r="H88" s="112" t="s">
        <v>8</v>
      </c>
      <c r="I88" s="113">
        <f>SUM(I85:I87)</f>
        <v>0</v>
      </c>
      <c r="J88" s="113">
        <f>SUM(J85:J87)</f>
        <v>0</v>
      </c>
      <c r="K88" s="118"/>
      <c r="L88" s="119"/>
    </row>
    <row r="89" spans="1:11" s="91" customFormat="1" ht="9.75">
      <c r="A89" s="87"/>
      <c r="B89" s="111"/>
      <c r="C89" s="87"/>
      <c r="D89" s="89"/>
      <c r="E89" s="87"/>
      <c r="F89" s="90"/>
      <c r="G89" s="92"/>
      <c r="H89" s="114"/>
      <c r="I89" s="115"/>
      <c r="J89" s="116" t="s">
        <v>9</v>
      </c>
      <c r="K89" s="115"/>
    </row>
    <row r="90" spans="1:11" s="91" customFormat="1" ht="9.75">
      <c r="A90" s="87"/>
      <c r="B90" s="111"/>
      <c r="C90" s="87"/>
      <c r="D90" s="89"/>
      <c r="E90" s="87"/>
      <c r="F90" s="90"/>
      <c r="G90" s="92"/>
      <c r="H90" s="114"/>
      <c r="I90" s="115"/>
      <c r="J90" s="117" t="s">
        <v>10</v>
      </c>
      <c r="K90" s="115"/>
    </row>
    <row r="91" spans="1:10" ht="9.75">
      <c r="A91" s="79"/>
      <c r="B91" s="2" t="s">
        <v>85</v>
      </c>
      <c r="C91" s="3" t="s">
        <v>86</v>
      </c>
      <c r="D91" s="131" t="s">
        <v>87</v>
      </c>
      <c r="E91" s="132"/>
      <c r="F91" s="27"/>
      <c r="G91" s="11"/>
      <c r="H91" s="13"/>
      <c r="I91" s="11"/>
      <c r="J91" s="12"/>
    </row>
    <row r="92" spans="1:11" ht="9.75">
      <c r="A92" s="79"/>
      <c r="B92" s="7" t="s">
        <v>165</v>
      </c>
      <c r="C92" s="8"/>
      <c r="D92" s="124"/>
      <c r="E92" s="125"/>
      <c r="F92" s="27"/>
      <c r="G92" s="27"/>
      <c r="H92" s="11"/>
      <c r="I92" s="12"/>
      <c r="J92" s="11"/>
      <c r="K92" s="4"/>
    </row>
    <row r="93" spans="1:9" ht="9.75">
      <c r="A93" s="79"/>
      <c r="B93" s="7" t="s">
        <v>159</v>
      </c>
      <c r="C93" s="8"/>
      <c r="D93" s="124"/>
      <c r="E93" s="125"/>
      <c r="F93" s="27"/>
      <c r="G93" s="76"/>
      <c r="H93" s="28"/>
      <c r="I93" s="60"/>
    </row>
    <row r="94" spans="2:8" ht="9.75">
      <c r="B94" s="7" t="s">
        <v>166</v>
      </c>
      <c r="C94" s="8"/>
      <c r="D94" s="124"/>
      <c r="E94" s="125"/>
      <c r="G94" s="77"/>
      <c r="H94" s="28"/>
    </row>
    <row r="95" spans="2:8" ht="9.75">
      <c r="B95" s="7" t="s">
        <v>167</v>
      </c>
      <c r="C95" s="8"/>
      <c r="D95" s="124"/>
      <c r="E95" s="125"/>
      <c r="G95" s="28"/>
      <c r="H95" s="28"/>
    </row>
    <row r="96" spans="2:8" ht="9.75">
      <c r="B96" s="9" t="s">
        <v>88</v>
      </c>
      <c r="C96" s="10">
        <f>SUM(C92:C95)</f>
        <v>0</v>
      </c>
      <c r="D96" s="128">
        <f>SUM(D92:E95)</f>
        <v>0</v>
      </c>
      <c r="E96" s="129"/>
      <c r="G96" s="28"/>
      <c r="H96" s="28"/>
    </row>
    <row r="97" spans="7:8" ht="9.75">
      <c r="G97" s="5"/>
      <c r="H97" s="5"/>
    </row>
    <row r="98" spans="3:10" ht="9.75">
      <c r="C98" s="75"/>
      <c r="D98" s="133"/>
      <c r="E98" s="133"/>
      <c r="G98" s="5"/>
      <c r="H98" s="5"/>
      <c r="J98" s="1"/>
    </row>
    <row r="99" spans="3:8" ht="9.75">
      <c r="C99" s="75"/>
      <c r="G99" s="5"/>
      <c r="H99" s="5"/>
    </row>
    <row r="100" ht="9.75">
      <c r="G100" s="5"/>
    </row>
    <row r="101" ht="9.75">
      <c r="G101" s="5"/>
    </row>
  </sheetData>
  <sheetProtection/>
  <mergeCells count="18">
    <mergeCell ref="D96:E96"/>
    <mergeCell ref="B58:F58"/>
    <mergeCell ref="B68:B69"/>
    <mergeCell ref="B80:F80"/>
    <mergeCell ref="D91:E91"/>
    <mergeCell ref="D98:E98"/>
    <mergeCell ref="D95:E95"/>
    <mergeCell ref="B2:C2"/>
    <mergeCell ref="B7:B8"/>
    <mergeCell ref="C7:C8"/>
    <mergeCell ref="B9:B11"/>
    <mergeCell ref="B18:B19"/>
    <mergeCell ref="B54:B57"/>
    <mergeCell ref="C55:C57"/>
    <mergeCell ref="H1:J1"/>
    <mergeCell ref="D92:E92"/>
    <mergeCell ref="D93:E93"/>
    <mergeCell ref="D94:E94"/>
  </mergeCells>
  <printOptions/>
  <pageMargins left="0.15748031496062992" right="0.15748031496062992" top="0.15748031496062992" bottom="0.15748031496062992" header="0" footer="0"/>
  <pageSetup horizontalDpi="600" verticalDpi="600" orientation="landscape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Nyrek-Koczkodaj Anna</cp:lastModifiedBy>
  <cp:lastPrinted>2018-05-09T14:17:15Z</cp:lastPrinted>
  <dcterms:created xsi:type="dcterms:W3CDTF">2007-10-11T07:13:52Z</dcterms:created>
  <dcterms:modified xsi:type="dcterms:W3CDTF">2018-05-09T14:19:48Z</dcterms:modified>
  <cp:category/>
  <cp:version/>
  <cp:contentType/>
  <cp:contentStatus/>
</cp:coreProperties>
</file>